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35—2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<sst xmlns="http://schemas.openxmlformats.org/spreadsheetml/2006/main" count="43" uniqueCount="27">
  <si>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单位：万元</t>
  </si>
  <si>
    <t>科目名称</t>
  </si>
  <si>
    <t>预算执行额</t>
  </si>
  <si>
    <t>预算与执行的差异额</t>
  </si>
  <si>
    <t>小计</t>
  </si>
  <si>
    <t>基本支出</t>
  </si>
  <si>
    <t>项目支出</t>
  </si>
  <si>
    <t>所属单位</t>
  </si>
  <si>
    <t xml:space="preserve">        从审计情况看，保监会本级和6家所属单位预算执行差异额为16691.82万元，差异原因与保监会提供的原因分析相同。</t>
  </si>
  <si>
    <r>
      <t>附表</t>
    </r>
    <r>
      <rPr>
        <sz val="16"/>
        <rFont val="Times New Roman"/>
        <family val="1"/>
      </rPr>
      <t>2</t>
    </r>
  </si>
  <si>
    <r>
      <t>保监会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年度重点审计单位和资金预算执行情况表</t>
    </r>
  </si>
  <si>
    <t>预算额</t>
  </si>
  <si>
    <t>基本支出</t>
  </si>
  <si>
    <t>项目支出</t>
  </si>
  <si>
    <t>实际执行</t>
  </si>
  <si>
    <t>其中：审计调整影响</t>
  </si>
  <si>
    <t>人员经费</t>
  </si>
  <si>
    <t>公用经费</t>
  </si>
  <si>
    <t>部门合计</t>
  </si>
  <si>
    <t>本级</t>
  </si>
  <si>
    <r>
      <t>金融监管等事务支出（</t>
    </r>
    <r>
      <rPr>
        <sz val="10"/>
        <rFont val="Times New Roman"/>
        <family val="1"/>
      </rPr>
      <t>217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</si>
  <si>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金融部门行政支出（</t>
    </r>
    <r>
      <rPr>
        <sz val="10"/>
        <rFont val="Times New Roman"/>
        <family val="1"/>
      </rPr>
      <t>21701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</si>
  <si>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金融部门监管支出（</t>
    </r>
    <r>
      <rPr>
        <sz val="10"/>
        <rFont val="Times New Roman"/>
        <family val="1"/>
      </rPr>
      <t>21702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</si>
  <si>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金融部门监管支出（</t>
    </r>
    <r>
      <rPr>
        <sz val="10"/>
        <rFont val="Times New Roman"/>
        <family val="1"/>
      </rPr>
      <t>21799</t>
    </r>
    <r>
      <rPr>
        <sz val="10"/>
        <rFont val="宋体"/>
        <family val="0"/>
      </rPr>
      <t>）</t>
    </r>
  </si>
  <si>
    <r>
      <t>住房保障支出</t>
    </r>
    <r>
      <rPr>
        <sz val="10"/>
        <rFont val="Times New Roman"/>
        <family val="1"/>
      </rPr>
      <t>(221)</t>
    </r>
  </si>
  <si>
    <r>
      <t xml:space="preserve">    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(22102)</t>
    </r>
  </si>
  <si>
    <r>
      <t>住房保障支出</t>
    </r>
    <r>
      <rPr>
        <sz val="10"/>
        <rFont val="Times New Roman"/>
        <family val="1"/>
      </rPr>
      <t>(221)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</si>
</sst>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3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Times New Roman"/>
      <family val="1"/>
    </font>
    <font>
      <sz val="20"/>
      <name val="宋体"/>
      <family val="0"/>
    </font>
    <font>
      <b/>
      <sz val="8"/>
      <name val="宋体"/>
      <family val="0"/>
    </font>
    <font>
      <sz val="8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5" fillId="0" borderId="0" applyProtection="0">
      <alignment horizontal="left"/>
    </xf>
    <xf numFmtId="0" fontId="6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19" fontId="5" fillId="0" borderId="0" applyFill="0" applyBorder="0" applyProtection="0">
      <alignment horizontal="right"/>
    </xf>
    <xf numFmtId="220" fontId="5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5" fillId="0" borderId="0" applyFill="0" applyBorder="0" applyProtection="0">
      <alignment horizontal="right"/>
    </xf>
    <xf numFmtId="223" fontId="5" fillId="0" borderId="0" applyFill="0" applyBorder="0" applyProtection="0">
      <alignment horizontal="right"/>
    </xf>
    <xf numFmtId="227" fontId="5" fillId="0" borderId="0" applyFill="0" applyBorder="0" applyProtection="0">
      <alignment horizontal="right"/>
    </xf>
    <xf numFmtId="226" fontId="5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6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181" fontId="6" fillId="0" borderId="0" applyFont="0" applyFill="0" applyBorder="0" applyAlignment="0" applyProtection="0"/>
    <xf numFmtId="211" fontId="5" fillId="0" borderId="0">
      <alignment/>
      <protection/>
    </xf>
    <xf numFmtId="182" fontId="6" fillId="0" borderId="0" applyFont="0" applyFill="0" applyBorder="0" applyAlignment="0" applyProtection="0"/>
    <xf numFmtId="216" fontId="5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09" fontId="5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5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6" fillId="0" borderId="0">
      <alignment/>
      <protection locked="0"/>
    </xf>
    <xf numFmtId="225" fontId="26" fillId="0" borderId="0">
      <alignment horizontal="right"/>
      <protection/>
    </xf>
    <xf numFmtId="0" fontId="6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5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6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17" borderId="13" applyNumberFormat="0" applyAlignment="0" applyProtection="0"/>
    <xf numFmtId="0" fontId="77" fillId="25" borderId="14" applyNumberFormat="0" applyAlignment="0" applyProtection="0"/>
    <xf numFmtId="0" fontId="78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9" fillId="0" borderId="0" applyNumberFormat="0" applyFill="0" applyBorder="0" applyAlignment="0" applyProtection="0"/>
    <xf numFmtId="0" fontId="80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1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83" fillId="30" borderId="0" applyNumberFormat="0" applyBorder="0" applyAlignment="0" applyProtection="0"/>
    <xf numFmtId="0" fontId="84" fillId="17" borderId="16" applyNumberFormat="0" applyAlignment="0" applyProtection="0"/>
    <xf numFmtId="0" fontId="85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8" borderId="17" applyNumberFormat="0" applyFont="0" applyAlignment="0" applyProtection="0"/>
    <xf numFmtId="182" fontId="6" fillId="0" borderId="2" applyNumberFormat="0">
      <alignment/>
      <protection/>
    </xf>
  </cellStyleXfs>
  <cellXfs count="54">
    <xf numFmtId="0" fontId="0" fillId="0" borderId="0" xfId="0" applyAlignment="1">
      <alignment/>
    </xf>
    <xf numFmtId="0" fontId="88" fillId="0" borderId="0" xfId="290" applyFont="1" applyAlignment="1">
      <alignment/>
      <protection/>
    </xf>
    <xf numFmtId="0" fontId="0" fillId="0" borderId="0" xfId="290">
      <alignment/>
      <protection/>
    </xf>
    <xf numFmtId="0" fontId="0" fillId="0" borderId="0" xfId="290" applyBorder="1">
      <alignment/>
      <protection/>
    </xf>
    <xf numFmtId="177" fontId="90" fillId="0" borderId="0" xfId="290" applyNumberFormat="1" applyFont="1" applyAlignment="1">
      <alignment horizontal="center" vertical="center" wrapText="1"/>
      <protection/>
    </xf>
    <xf numFmtId="177" fontId="89" fillId="0" borderId="0" xfId="290" applyNumberFormat="1" applyFont="1" applyAlignment="1">
      <alignment horizontal="center" vertical="center" wrapText="1"/>
      <protection/>
    </xf>
    <xf numFmtId="177" fontId="41" fillId="0" borderId="0" xfId="290" applyNumberFormat="1" applyFont="1" applyBorder="1" applyAlignment="1">
      <alignment horizontal="right" wrapText="1"/>
      <protection/>
    </xf>
    <xf numFmtId="177" fontId="5" fillId="0" borderId="0" xfId="290" applyNumberFormat="1" applyFont="1" applyBorder="1" applyAlignment="1">
      <alignment horizontal="right" wrapText="1"/>
      <protection/>
    </xf>
    <xf numFmtId="177" fontId="41" fillId="0" borderId="18" xfId="290" applyNumberFormat="1" applyFont="1" applyBorder="1" applyAlignment="1">
      <alignment horizontal="center" vertical="center" wrapText="1"/>
      <protection/>
    </xf>
    <xf numFmtId="177" fontId="41" fillId="0" borderId="19" xfId="290" applyNumberFormat="1" applyFont="1" applyBorder="1" applyAlignment="1">
      <alignment horizontal="center" vertical="center" wrapText="1"/>
      <protection/>
    </xf>
    <xf numFmtId="177" fontId="5" fillId="0" borderId="19" xfId="290" applyNumberFormat="1" applyFont="1" applyBorder="1" applyAlignment="1">
      <alignment horizontal="center" vertical="center" wrapText="1"/>
      <protection/>
    </xf>
    <xf numFmtId="177" fontId="41" fillId="0" borderId="20" xfId="290" applyNumberFormat="1" applyFont="1" applyBorder="1" applyAlignment="1">
      <alignment horizontal="center" vertical="center" wrapText="1"/>
      <protection/>
    </xf>
    <xf numFmtId="177" fontId="5" fillId="0" borderId="21" xfId="290" applyNumberFormat="1" applyFont="1" applyBorder="1" applyAlignment="1">
      <alignment horizontal="center" vertical="center" wrapText="1"/>
      <protection/>
    </xf>
    <xf numFmtId="177" fontId="5" fillId="0" borderId="22" xfId="290" applyNumberFormat="1" applyFont="1" applyBorder="1" applyAlignment="1">
      <alignment horizontal="center" vertical="center" wrapText="1"/>
      <protection/>
    </xf>
    <xf numFmtId="177" fontId="5" fillId="0" borderId="23" xfId="290" applyNumberFormat="1" applyFont="1" applyBorder="1" applyAlignment="1">
      <alignment horizontal="center" vertical="center" wrapText="1"/>
      <protection/>
    </xf>
    <xf numFmtId="177" fontId="41" fillId="0" borderId="1" xfId="290" applyNumberFormat="1" applyFont="1" applyBorder="1" applyAlignment="1">
      <alignment horizontal="center" vertical="center" wrapText="1"/>
      <protection/>
    </xf>
    <xf numFmtId="177" fontId="41" fillId="0" borderId="24" xfId="290" applyNumberFormat="1" applyFont="1" applyBorder="1" applyAlignment="1">
      <alignment horizontal="center" vertical="center" wrapText="1"/>
      <protection/>
    </xf>
    <xf numFmtId="177" fontId="5" fillId="0" borderId="25" xfId="290" applyNumberFormat="1" applyFont="1" applyBorder="1" applyAlignment="1">
      <alignment horizontal="center" vertical="center" wrapText="1"/>
      <protection/>
    </xf>
    <xf numFmtId="177" fontId="41" fillId="0" borderId="2" xfId="290" applyNumberFormat="1" applyFont="1" applyBorder="1" applyAlignment="1">
      <alignment horizontal="center" vertical="center" wrapText="1"/>
      <protection/>
    </xf>
    <xf numFmtId="177" fontId="5" fillId="0" borderId="2" xfId="290" applyNumberFormat="1" applyFont="1" applyBorder="1" applyAlignment="1">
      <alignment horizontal="center" vertical="center" wrapText="1"/>
      <protection/>
    </xf>
    <xf numFmtId="177" fontId="41" fillId="0" borderId="26" xfId="290" applyNumberFormat="1" applyFont="1" applyBorder="1" applyAlignment="1">
      <alignment horizontal="center" vertical="center" wrapText="1"/>
      <protection/>
    </xf>
    <xf numFmtId="177" fontId="5" fillId="0" borderId="4" xfId="290" applyNumberFormat="1" applyFont="1" applyBorder="1" applyAlignment="1">
      <alignment horizontal="center" vertical="center" wrapText="1"/>
      <protection/>
    </xf>
    <xf numFmtId="177" fontId="5" fillId="0" borderId="27" xfId="290" applyNumberFormat="1" applyFont="1" applyBorder="1" applyAlignment="1">
      <alignment horizontal="center" vertical="center" wrapText="1"/>
      <protection/>
    </xf>
    <xf numFmtId="177" fontId="41" fillId="0" borderId="28" xfId="290" applyNumberFormat="1" applyFont="1" applyBorder="1" applyAlignment="1">
      <alignment horizontal="center" vertical="center" wrapText="1"/>
      <protection/>
    </xf>
    <xf numFmtId="176" fontId="0" fillId="0" borderId="0" xfId="290" applyNumberFormat="1">
      <alignment/>
      <protection/>
    </xf>
    <xf numFmtId="177" fontId="5" fillId="0" borderId="6" xfId="290" applyNumberFormat="1" applyFont="1" applyBorder="1" applyAlignment="1">
      <alignment horizontal="center" vertical="center" wrapText="1"/>
      <protection/>
    </xf>
    <xf numFmtId="177" fontId="5" fillId="0" borderId="29" xfId="290" applyNumberFormat="1" applyFont="1" applyBorder="1" applyAlignment="1">
      <alignment horizontal="center" vertical="center" wrapText="1"/>
      <protection/>
    </xf>
    <xf numFmtId="177" fontId="5" fillId="0" borderId="11" xfId="290" applyNumberFormat="1" applyFont="1" applyBorder="1" applyAlignment="1">
      <alignment horizontal="center" vertical="center" wrapText="1"/>
      <protection/>
    </xf>
    <xf numFmtId="177" fontId="5" fillId="0" borderId="28" xfId="290" applyNumberFormat="1" applyFont="1" applyBorder="1" applyAlignment="1">
      <alignment horizontal="center" vertical="center" wrapText="1"/>
      <protection/>
    </xf>
    <xf numFmtId="177" fontId="5" fillId="0" borderId="30" xfId="290" applyNumberFormat="1" applyFont="1" applyBorder="1" applyAlignment="1">
      <alignment horizontal="center" vertical="center" wrapText="1"/>
      <protection/>
    </xf>
    <xf numFmtId="177" fontId="5" fillId="0" borderId="7" xfId="290" applyNumberFormat="1" applyFont="1" applyBorder="1" applyAlignment="1">
      <alignment horizontal="center" vertical="center" wrapText="1"/>
      <protection/>
    </xf>
    <xf numFmtId="177" fontId="41" fillId="0" borderId="2" xfId="290" applyNumberFormat="1" applyFont="1" applyBorder="1" applyAlignment="1">
      <alignment horizontal="center" vertical="center" wrapText="1"/>
      <protection/>
    </xf>
    <xf numFmtId="177" fontId="43" fillId="0" borderId="31" xfId="290" applyNumberFormat="1" applyFont="1" applyBorder="1" applyAlignment="1">
      <alignment horizontal="center" vertical="center" wrapText="1"/>
      <protection/>
    </xf>
    <xf numFmtId="177" fontId="5" fillId="0" borderId="2" xfId="290" applyNumberFormat="1" applyFont="1" applyBorder="1" applyAlignment="1">
      <alignment vertical="center" wrapText="1"/>
      <protection/>
    </xf>
    <xf numFmtId="177" fontId="5" fillId="0" borderId="2" xfId="290" applyNumberFormat="1" applyFont="1" applyBorder="1" applyAlignment="1">
      <alignment vertical="center"/>
      <protection/>
    </xf>
    <xf numFmtId="177" fontId="5" fillId="0" borderId="28" xfId="290" applyNumberFormat="1" applyFont="1" applyBorder="1" applyAlignment="1">
      <alignment vertical="center" wrapText="1"/>
      <protection/>
    </xf>
    <xf numFmtId="176" fontId="0" fillId="0" borderId="0" xfId="290" applyNumberFormat="1" applyBorder="1">
      <alignment/>
      <protection/>
    </xf>
    <xf numFmtId="177" fontId="5" fillId="0" borderId="2" xfId="291" applyNumberFormat="1" applyFont="1" applyBorder="1" applyAlignment="1">
      <alignment vertical="center" wrapText="1"/>
      <protection/>
    </xf>
    <xf numFmtId="177" fontId="41" fillId="0" borderId="31" xfId="290" applyNumberFormat="1" applyFont="1" applyBorder="1" applyAlignment="1">
      <alignment horizontal="left" vertical="center" shrinkToFit="1"/>
      <protection/>
    </xf>
    <xf numFmtId="177" fontId="5" fillId="0" borderId="31" xfId="290" applyNumberFormat="1" applyFont="1" applyBorder="1" applyAlignment="1">
      <alignment horizontal="left" vertical="center" shrinkToFit="1"/>
      <protection/>
    </xf>
    <xf numFmtId="177" fontId="41" fillId="0" borderId="31" xfId="290" applyNumberFormat="1" applyFont="1" applyBorder="1" applyAlignment="1" quotePrefix="1">
      <alignment horizontal="left" vertical="center"/>
      <protection/>
    </xf>
    <xf numFmtId="177" fontId="5" fillId="0" borderId="31" xfId="290" applyNumberFormat="1" applyFont="1" applyBorder="1" applyAlignment="1">
      <alignment horizontal="left" vertical="center"/>
      <protection/>
    </xf>
    <xf numFmtId="177" fontId="43" fillId="0" borderId="31" xfId="290" applyNumberFormat="1" applyFont="1" applyBorder="1" applyAlignment="1" quotePrefix="1">
      <alignment horizontal="center" vertical="center"/>
      <protection/>
    </xf>
    <xf numFmtId="0" fontId="91" fillId="0" borderId="0" xfId="290" applyFont="1">
      <alignment/>
      <protection/>
    </xf>
    <xf numFmtId="177" fontId="5" fillId="0" borderId="2" xfId="292" applyNumberFormat="1" applyFont="1" applyBorder="1" applyAlignment="1">
      <alignment vertical="center"/>
      <protection/>
    </xf>
    <xf numFmtId="0" fontId="92" fillId="0" borderId="0" xfId="290" applyFont="1">
      <alignment/>
      <protection/>
    </xf>
    <xf numFmtId="177" fontId="41" fillId="0" borderId="31" xfId="292" applyNumberFormat="1" applyFont="1" applyBorder="1" applyAlignment="1">
      <alignment horizontal="left" vertical="center"/>
      <protection/>
    </xf>
    <xf numFmtId="177" fontId="5" fillId="0" borderId="32" xfId="292" applyNumberFormat="1" applyFont="1" applyBorder="1" applyAlignment="1">
      <alignment horizontal="left" vertical="center"/>
      <protection/>
    </xf>
    <xf numFmtId="177" fontId="5" fillId="0" borderId="33" xfId="292" applyNumberFormat="1" applyFont="1" applyBorder="1" applyAlignment="1">
      <alignment vertical="center"/>
      <protection/>
    </xf>
    <xf numFmtId="177" fontId="5" fillId="0" borderId="33" xfId="290" applyNumberFormat="1" applyFont="1" applyBorder="1" applyAlignment="1">
      <alignment vertical="center"/>
      <protection/>
    </xf>
    <xf numFmtId="177" fontId="5" fillId="0" borderId="33" xfId="290" applyNumberFormat="1" applyFont="1" applyBorder="1" applyAlignment="1">
      <alignment vertical="center" wrapText="1"/>
      <protection/>
    </xf>
    <xf numFmtId="177" fontId="5" fillId="0" borderId="34" xfId="290" applyNumberFormat="1" applyFont="1" applyBorder="1" applyAlignment="1">
      <alignment vertical="center" wrapText="1"/>
      <protection/>
    </xf>
    <xf numFmtId="177" fontId="5" fillId="0" borderId="35" xfId="290" applyNumberFormat="1" applyFont="1" applyBorder="1" applyAlignment="1">
      <alignment horizontal="justify" vertical="top" wrapText="1"/>
      <protection/>
    </xf>
    <xf numFmtId="0" fontId="0" fillId="0" borderId="0" xfId="290" applyAlignment="1">
      <alignment horizontal="right"/>
      <protection/>
    </xf>
  </cellXfs>
  <cellStyles count="342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35-保监会" xfId="290"/>
    <cellStyle name="常规_Sheet1_Book1" xfId="291"/>
    <cellStyle name="常规_表2" xfId="292"/>
    <cellStyle name="Hyperlink" xfId="293"/>
    <cellStyle name="分级显示列_1_Book1" xfId="294"/>
    <cellStyle name="分级显示行_1_4附件二凯旋评估表" xfId="295"/>
    <cellStyle name="公司标准表" xfId="296"/>
    <cellStyle name="好" xfId="297"/>
    <cellStyle name="好_12号建设审计局住房城乡建设部审计结果公告" xfId="298"/>
    <cellStyle name="好_28—参事室" xfId="299"/>
    <cellStyle name="好_3号教育审计局教育部审计结果公告" xfId="300"/>
    <cellStyle name="好_40中医药管理局" xfId="301"/>
    <cellStyle name="好_Book1" xfId="302"/>
    <cellStyle name="好_Book1_Book1" xfId="303"/>
    <cellStyle name="好_Sheet1" xfId="304"/>
    <cellStyle name="好_北京大学2010年度财政性资金收入预算" xfId="305"/>
    <cellStyle name="好_本级差异分析数据" xfId="306"/>
    <cellStyle name="Followed Hyperlink" xfId="307"/>
    <cellStyle name="汇总" xfId="308"/>
    <cellStyle name="Currency" xfId="309"/>
    <cellStyle name="Currency [0]" xfId="310"/>
    <cellStyle name="计算" xfId="311"/>
    <cellStyle name="检查单元格" xfId="312"/>
    <cellStyle name="解释性文本" xfId="313"/>
    <cellStyle name="借出原因" xfId="314"/>
    <cellStyle name="警告文本" xfId="315"/>
    <cellStyle name="链接单元格" xfId="316"/>
    <cellStyle name="콤마 [0]_BOILER-CO1" xfId="317"/>
    <cellStyle name="콤마_BOILER-CO1" xfId="318"/>
    <cellStyle name="통화 [0]_BOILER-CO1" xfId="319"/>
    <cellStyle name="통화_BOILER-CO1" xfId="320"/>
    <cellStyle name="표준_0N-HANDLING " xfId="321"/>
    <cellStyle name="霓付 [0]_97MBO" xfId="322"/>
    <cellStyle name="霓付_97MBO" xfId="323"/>
    <cellStyle name="烹拳 [0]_97MBO" xfId="324"/>
    <cellStyle name="烹拳_97MBO" xfId="325"/>
    <cellStyle name="普通_ 白土" xfId="326"/>
    <cellStyle name="千分位[0]_ 白土" xfId="327"/>
    <cellStyle name="千分位_ 白土" xfId="328"/>
    <cellStyle name="千位[0]_ 方正PC" xfId="329"/>
    <cellStyle name="千位_ 方正PC" xfId="330"/>
    <cellStyle name="Comma" xfId="331"/>
    <cellStyle name="Comma [0]" xfId="332"/>
    <cellStyle name="钎霖_laroux" xfId="333"/>
    <cellStyle name="强调文字颜色 1" xfId="334"/>
    <cellStyle name="强调文字颜色 2" xfId="335"/>
    <cellStyle name="强调文字颜色 3" xfId="336"/>
    <cellStyle name="强调文字颜色 4" xfId="337"/>
    <cellStyle name="强调文字颜色 5" xfId="338"/>
    <cellStyle name="强调文字颜色 6" xfId="339"/>
    <cellStyle name="日期" xfId="340"/>
    <cellStyle name="商品名称" xfId="341"/>
    <cellStyle name="适中" xfId="342"/>
    <cellStyle name="输出" xfId="343"/>
    <cellStyle name="输入" xfId="344"/>
    <cellStyle name="数量" xfId="345"/>
    <cellStyle name="样式 1" xfId="346"/>
    <cellStyle name="一般_NEGS" xfId="347"/>
    <cellStyle name="昗弨_Pacific Region P&amp;L" xfId="348"/>
    <cellStyle name="寘嬫愗傝 [0.00]_Region Orders (2)" xfId="349"/>
    <cellStyle name="寘嬫愗傝_Region Orders (2)" xfId="350"/>
    <cellStyle name="注释" xfId="351"/>
    <cellStyle name="资产" xfId="3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/>
  <dimension ref="A1:U22"/>
  <sheetViews>
    <sheetView tabSelected="1" workbookViewId="0" topLeftCell="A1">
      <selection activeCell="B5" sqref="B5:B7"/>
    </sheetView>
  </sheetViews>
  <sheetFormatPr defaultColWidth="9.00390625" defaultRowHeight="14.25"/>
  <cols>
    <col min="1" max="1" width="20.625" style="53" customWidth="1"/>
    <col min="2" max="16" width="8.125" style="2" customWidth="1"/>
    <col min="17" max="18" width="10.875" style="3" bestFit="1" customWidth="1"/>
    <col min="19" max="19" width="9.875" style="3" bestFit="1" customWidth="1"/>
    <col min="20" max="20" width="10.875" style="3" bestFit="1" customWidth="1"/>
    <col min="21" max="21" width="9.875" style="2" bestFit="1" customWidth="1"/>
    <col min="22" max="16384" width="9.00390625" style="2" customWidth="1"/>
  </cols>
  <sheetData>
    <row r="1" ht="19.5" customHeight="1">
      <c r="A1" s="1" t="s">
        <v>9</v>
      </c>
    </row>
    <row r="2" spans="1:16" ht="30" customHeight="1">
      <c r="A2" s="4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9.5" customHeight="1" thickBo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9.5" customHeight="1">
      <c r="A4" s="8" t="s">
        <v>1</v>
      </c>
      <c r="B4" s="9" t="s">
        <v>11</v>
      </c>
      <c r="C4" s="10"/>
      <c r="D4" s="10"/>
      <c r="E4" s="10"/>
      <c r="F4" s="11" t="s">
        <v>2</v>
      </c>
      <c r="G4" s="12"/>
      <c r="H4" s="12"/>
      <c r="I4" s="12"/>
      <c r="J4" s="12"/>
      <c r="K4" s="12"/>
      <c r="L4" s="12"/>
      <c r="M4" s="9" t="s">
        <v>3</v>
      </c>
      <c r="N4" s="10"/>
      <c r="O4" s="10"/>
      <c r="P4" s="13"/>
    </row>
    <row r="5" spans="1:21" ht="19.5" customHeight="1">
      <c r="A5" s="14"/>
      <c r="B5" s="15" t="s">
        <v>4</v>
      </c>
      <c r="C5" s="16" t="s">
        <v>12</v>
      </c>
      <c r="D5" s="17"/>
      <c r="E5" s="15" t="s">
        <v>13</v>
      </c>
      <c r="F5" s="18" t="s">
        <v>14</v>
      </c>
      <c r="G5" s="19"/>
      <c r="H5" s="19"/>
      <c r="I5" s="19"/>
      <c r="J5" s="20" t="s">
        <v>15</v>
      </c>
      <c r="K5" s="21"/>
      <c r="L5" s="22"/>
      <c r="M5" s="15" t="s">
        <v>4</v>
      </c>
      <c r="N5" s="18" t="s">
        <v>5</v>
      </c>
      <c r="O5" s="19"/>
      <c r="P5" s="23" t="s">
        <v>6</v>
      </c>
      <c r="U5" s="24"/>
    </row>
    <row r="6" spans="1:16" ht="19.5" customHeight="1">
      <c r="A6" s="14"/>
      <c r="B6" s="25"/>
      <c r="C6" s="26"/>
      <c r="D6" s="27"/>
      <c r="E6" s="25"/>
      <c r="F6" s="15" t="s">
        <v>4</v>
      </c>
      <c r="G6" s="18" t="s">
        <v>5</v>
      </c>
      <c r="H6" s="19"/>
      <c r="I6" s="15" t="s">
        <v>6</v>
      </c>
      <c r="J6" s="18" t="s">
        <v>5</v>
      </c>
      <c r="K6" s="19"/>
      <c r="L6" s="15" t="s">
        <v>6</v>
      </c>
      <c r="M6" s="25"/>
      <c r="N6" s="19"/>
      <c r="O6" s="19"/>
      <c r="P6" s="28"/>
    </row>
    <row r="7" spans="1:16" ht="19.5" customHeight="1">
      <c r="A7" s="29"/>
      <c r="B7" s="30"/>
      <c r="C7" s="31" t="s">
        <v>16</v>
      </c>
      <c r="D7" s="31" t="s">
        <v>17</v>
      </c>
      <c r="E7" s="30"/>
      <c r="F7" s="30"/>
      <c r="G7" s="31" t="s">
        <v>16</v>
      </c>
      <c r="H7" s="31" t="s">
        <v>17</v>
      </c>
      <c r="I7" s="30"/>
      <c r="J7" s="31" t="s">
        <v>16</v>
      </c>
      <c r="K7" s="31" t="s">
        <v>17</v>
      </c>
      <c r="L7" s="30"/>
      <c r="M7" s="30"/>
      <c r="N7" s="31" t="s">
        <v>16</v>
      </c>
      <c r="O7" s="31" t="s">
        <v>17</v>
      </c>
      <c r="P7" s="28"/>
    </row>
    <row r="8" spans="1:20" ht="19.5" customHeight="1">
      <c r="A8" s="32" t="s">
        <v>18</v>
      </c>
      <c r="B8" s="33">
        <v>47779.71</v>
      </c>
      <c r="C8" s="33">
        <v>9992.02</v>
      </c>
      <c r="D8" s="33">
        <v>12052.96</v>
      </c>
      <c r="E8" s="33">
        <v>25734.73</v>
      </c>
      <c r="F8" s="34">
        <v>31087.89</v>
      </c>
      <c r="G8" s="34">
        <v>6231.51</v>
      </c>
      <c r="H8" s="34">
        <v>10548.64</v>
      </c>
      <c r="I8" s="34">
        <v>14307.74</v>
      </c>
      <c r="J8" s="33">
        <f>J9+J16</f>
        <v>-12.01</v>
      </c>
      <c r="K8" s="33">
        <f>K9+K16</f>
        <v>106.19000000000001</v>
      </c>
      <c r="L8" s="33">
        <f>L9+L16</f>
        <v>-120.79000000000002</v>
      </c>
      <c r="M8" s="33">
        <f aca="true" t="shared" si="0" ref="M8:M21">SUM(N8:P8)</f>
        <v>16691.820000000003</v>
      </c>
      <c r="N8" s="33">
        <f>N9+N16</f>
        <v>3760.5099999999998</v>
      </c>
      <c r="O8" s="33">
        <f>O9+O16</f>
        <v>1504.320000000001</v>
      </c>
      <c r="P8" s="35">
        <f>P9+P16</f>
        <v>11426.990000000002</v>
      </c>
      <c r="Q8" s="36"/>
      <c r="R8" s="36"/>
      <c r="S8" s="36"/>
      <c r="T8" s="36"/>
    </row>
    <row r="9" spans="1:20" ht="19.5" customHeight="1">
      <c r="A9" s="32" t="s">
        <v>19</v>
      </c>
      <c r="B9" s="33">
        <v>37633.14</v>
      </c>
      <c r="C9" s="33">
        <v>6675.62</v>
      </c>
      <c r="D9" s="33">
        <v>8547.93</v>
      </c>
      <c r="E9" s="33">
        <v>22409.59</v>
      </c>
      <c r="F9" s="34">
        <v>21898.5</v>
      </c>
      <c r="G9" s="34">
        <v>3232.09</v>
      </c>
      <c r="H9" s="34">
        <v>7263.69</v>
      </c>
      <c r="I9" s="34">
        <v>11402.72</v>
      </c>
      <c r="J9" s="37">
        <v>0</v>
      </c>
      <c r="K9" s="37">
        <v>0</v>
      </c>
      <c r="L9" s="37">
        <v>0</v>
      </c>
      <c r="M9" s="33">
        <f t="shared" si="0"/>
        <v>15734.640000000003</v>
      </c>
      <c r="N9" s="33">
        <f>N10+N14</f>
        <v>3443.5299999999997</v>
      </c>
      <c r="O9" s="33">
        <f>O10+O14</f>
        <v>1284.2400000000007</v>
      </c>
      <c r="P9" s="35">
        <f>P10+P14</f>
        <v>11006.870000000003</v>
      </c>
      <c r="Q9" s="36"/>
      <c r="R9" s="36"/>
      <c r="S9" s="36"/>
      <c r="T9" s="36"/>
    </row>
    <row r="10" spans="1:20" ht="19.5" customHeight="1">
      <c r="A10" s="38" t="s">
        <v>20</v>
      </c>
      <c r="B10" s="33">
        <v>35669.56</v>
      </c>
      <c r="C10" s="33">
        <v>4712.04</v>
      </c>
      <c r="D10" s="33">
        <v>8547.93</v>
      </c>
      <c r="E10" s="33">
        <v>22409.59</v>
      </c>
      <c r="F10" s="34">
        <v>21353.44</v>
      </c>
      <c r="G10" s="34">
        <v>2687.03</v>
      </c>
      <c r="H10" s="34">
        <v>7263.69</v>
      </c>
      <c r="I10" s="34">
        <v>11402.72</v>
      </c>
      <c r="J10" s="37">
        <v>0</v>
      </c>
      <c r="K10" s="37">
        <v>0</v>
      </c>
      <c r="L10" s="37">
        <v>0</v>
      </c>
      <c r="M10" s="33">
        <f t="shared" si="0"/>
        <v>14316.120000000003</v>
      </c>
      <c r="N10" s="33">
        <f>SUM(N11:N13)</f>
        <v>2025.0099999999998</v>
      </c>
      <c r="O10" s="33">
        <f>SUM(O11:O13)</f>
        <v>1284.2400000000007</v>
      </c>
      <c r="P10" s="35">
        <f>SUM(P11:P13)</f>
        <v>11006.870000000003</v>
      </c>
      <c r="Q10" s="36"/>
      <c r="R10" s="36"/>
      <c r="S10" s="36"/>
      <c r="T10" s="36"/>
    </row>
    <row r="11" spans="1:20" ht="19.5" customHeight="1">
      <c r="A11" s="39" t="s">
        <v>21</v>
      </c>
      <c r="B11" s="33">
        <v>13818.68</v>
      </c>
      <c r="C11" s="33">
        <v>4712.04</v>
      </c>
      <c r="D11" s="33">
        <v>8547.93</v>
      </c>
      <c r="E11" s="33">
        <v>558.71</v>
      </c>
      <c r="F11" s="34">
        <v>10459.22</v>
      </c>
      <c r="G11" s="34">
        <v>2687.03</v>
      </c>
      <c r="H11" s="34">
        <v>7263.69</v>
      </c>
      <c r="I11" s="34">
        <v>508.5</v>
      </c>
      <c r="J11" s="37">
        <v>0</v>
      </c>
      <c r="K11" s="37">
        <v>0</v>
      </c>
      <c r="L11" s="37">
        <v>0</v>
      </c>
      <c r="M11" s="33">
        <f t="shared" si="0"/>
        <v>3359.4600000000005</v>
      </c>
      <c r="N11" s="33">
        <f aca="true" t="shared" si="1" ref="N11:N21">C11-G11</f>
        <v>2025.0099999999998</v>
      </c>
      <c r="O11" s="33">
        <f aca="true" t="shared" si="2" ref="O11:O21">D11-H11</f>
        <v>1284.2400000000007</v>
      </c>
      <c r="P11" s="35">
        <f aca="true" t="shared" si="3" ref="P11:P21">E11-I11</f>
        <v>50.210000000000036</v>
      </c>
      <c r="Q11" s="36"/>
      <c r="R11" s="36"/>
      <c r="S11" s="36"/>
      <c r="T11" s="36"/>
    </row>
    <row r="12" spans="1:20" ht="19.5" customHeight="1">
      <c r="A12" s="39" t="s">
        <v>22</v>
      </c>
      <c r="B12" s="33">
        <v>20524.88</v>
      </c>
      <c r="C12" s="33">
        <v>0</v>
      </c>
      <c r="D12" s="33">
        <v>0</v>
      </c>
      <c r="E12" s="33">
        <v>20524.88</v>
      </c>
      <c r="F12" s="34">
        <v>9577.65</v>
      </c>
      <c r="G12" s="34">
        <v>0</v>
      </c>
      <c r="H12" s="34">
        <v>0</v>
      </c>
      <c r="I12" s="34">
        <v>9577.65</v>
      </c>
      <c r="J12" s="37">
        <v>0</v>
      </c>
      <c r="K12" s="37">
        <v>0</v>
      </c>
      <c r="L12" s="37">
        <v>0</v>
      </c>
      <c r="M12" s="33">
        <f t="shared" si="0"/>
        <v>10947.230000000001</v>
      </c>
      <c r="N12" s="33">
        <f t="shared" si="1"/>
        <v>0</v>
      </c>
      <c r="O12" s="33">
        <f t="shared" si="2"/>
        <v>0</v>
      </c>
      <c r="P12" s="35">
        <f t="shared" si="3"/>
        <v>10947.230000000001</v>
      </c>
      <c r="Q12" s="36"/>
      <c r="R12" s="36"/>
      <c r="S12" s="36"/>
      <c r="T12" s="36"/>
    </row>
    <row r="13" spans="1:20" ht="19.5" customHeight="1">
      <c r="A13" s="39" t="s">
        <v>23</v>
      </c>
      <c r="B13" s="33">
        <v>1326</v>
      </c>
      <c r="C13" s="33">
        <v>0</v>
      </c>
      <c r="D13" s="33">
        <v>0</v>
      </c>
      <c r="E13" s="33">
        <v>1326</v>
      </c>
      <c r="F13" s="34">
        <v>1316.57</v>
      </c>
      <c r="G13" s="34">
        <v>0</v>
      </c>
      <c r="H13" s="34">
        <v>0</v>
      </c>
      <c r="I13" s="34">
        <v>1316.57</v>
      </c>
      <c r="J13" s="37">
        <v>0</v>
      </c>
      <c r="K13" s="37">
        <v>0</v>
      </c>
      <c r="L13" s="37">
        <v>0</v>
      </c>
      <c r="M13" s="33">
        <f t="shared" si="0"/>
        <v>9.430000000000064</v>
      </c>
      <c r="N13" s="33">
        <f t="shared" si="1"/>
        <v>0</v>
      </c>
      <c r="O13" s="33">
        <f t="shared" si="2"/>
        <v>0</v>
      </c>
      <c r="P13" s="35">
        <f t="shared" si="3"/>
        <v>9.430000000000064</v>
      </c>
      <c r="Q13" s="36"/>
      <c r="R13" s="36"/>
      <c r="S13" s="36"/>
      <c r="T13" s="36"/>
    </row>
    <row r="14" spans="1:20" ht="19.5" customHeight="1">
      <c r="A14" s="40" t="s">
        <v>24</v>
      </c>
      <c r="B14" s="33">
        <v>1963.58</v>
      </c>
      <c r="C14" s="33">
        <v>1963.58</v>
      </c>
      <c r="D14" s="33">
        <v>0</v>
      </c>
      <c r="E14" s="33">
        <v>0</v>
      </c>
      <c r="F14" s="34">
        <v>545.06</v>
      </c>
      <c r="G14" s="34">
        <v>545.06</v>
      </c>
      <c r="H14" s="34">
        <v>0</v>
      </c>
      <c r="I14" s="34">
        <v>0</v>
      </c>
      <c r="J14" s="37">
        <v>0</v>
      </c>
      <c r="K14" s="37">
        <v>0</v>
      </c>
      <c r="L14" s="37">
        <v>0</v>
      </c>
      <c r="M14" s="33">
        <f t="shared" si="0"/>
        <v>1418.52</v>
      </c>
      <c r="N14" s="33">
        <f t="shared" si="1"/>
        <v>1418.52</v>
      </c>
      <c r="O14" s="33">
        <f t="shared" si="2"/>
        <v>0</v>
      </c>
      <c r="P14" s="35">
        <f t="shared" si="3"/>
        <v>0</v>
      </c>
      <c r="Q14" s="36"/>
      <c r="R14" s="36"/>
      <c r="S14" s="36"/>
      <c r="T14" s="36"/>
    </row>
    <row r="15" spans="1:20" ht="19.5" customHeight="1">
      <c r="A15" s="41" t="s">
        <v>25</v>
      </c>
      <c r="B15" s="33">
        <v>1963.58</v>
      </c>
      <c r="C15" s="33">
        <v>1963.58</v>
      </c>
      <c r="D15" s="33">
        <v>0</v>
      </c>
      <c r="E15" s="33">
        <v>0</v>
      </c>
      <c r="F15" s="34">
        <v>545.06</v>
      </c>
      <c r="G15" s="34">
        <v>545.06</v>
      </c>
      <c r="H15" s="34">
        <v>0</v>
      </c>
      <c r="I15" s="34">
        <v>0</v>
      </c>
      <c r="J15" s="37">
        <v>0</v>
      </c>
      <c r="K15" s="37">
        <v>0</v>
      </c>
      <c r="L15" s="37">
        <v>0</v>
      </c>
      <c r="M15" s="33">
        <f t="shared" si="0"/>
        <v>1418.52</v>
      </c>
      <c r="N15" s="33">
        <f t="shared" si="1"/>
        <v>1418.52</v>
      </c>
      <c r="O15" s="33">
        <f t="shared" si="2"/>
        <v>0</v>
      </c>
      <c r="P15" s="35">
        <f t="shared" si="3"/>
        <v>0</v>
      </c>
      <c r="Q15" s="36"/>
      <c r="R15" s="36"/>
      <c r="S15" s="36"/>
      <c r="T15" s="36"/>
    </row>
    <row r="16" spans="1:20" s="43" customFormat="1" ht="19.5" customHeight="1">
      <c r="A16" s="42" t="s">
        <v>7</v>
      </c>
      <c r="B16" s="33">
        <v>10146.57</v>
      </c>
      <c r="C16" s="33">
        <v>3316.4</v>
      </c>
      <c r="D16" s="33">
        <v>3505.03</v>
      </c>
      <c r="E16" s="33">
        <v>3325.14</v>
      </c>
      <c r="F16" s="34">
        <v>9189.39</v>
      </c>
      <c r="G16" s="34">
        <v>2999.42</v>
      </c>
      <c r="H16" s="34">
        <v>3284.95</v>
      </c>
      <c r="I16" s="34">
        <v>2905.02</v>
      </c>
      <c r="J16" s="33">
        <f>J17+J20</f>
        <v>-12.01</v>
      </c>
      <c r="K16" s="33">
        <f>K17+K20</f>
        <v>106.19000000000001</v>
      </c>
      <c r="L16" s="33">
        <f>L17+L20</f>
        <v>-120.79000000000002</v>
      </c>
      <c r="M16" s="33">
        <f t="shared" si="0"/>
        <v>957.1800000000003</v>
      </c>
      <c r="N16" s="33">
        <f t="shared" si="1"/>
        <v>316.98</v>
      </c>
      <c r="O16" s="33">
        <f t="shared" si="2"/>
        <v>220.08000000000038</v>
      </c>
      <c r="P16" s="35">
        <f t="shared" si="3"/>
        <v>420.1199999999999</v>
      </c>
      <c r="Q16" s="36"/>
      <c r="R16" s="36"/>
      <c r="S16" s="36"/>
      <c r="T16" s="36"/>
    </row>
    <row r="17" spans="1:20" s="45" customFormat="1" ht="19.5" customHeight="1">
      <c r="A17" s="38" t="s">
        <v>20</v>
      </c>
      <c r="B17" s="44">
        <v>8768.99</v>
      </c>
      <c r="C17" s="44">
        <v>1938.82</v>
      </c>
      <c r="D17" s="44">
        <v>3505.03</v>
      </c>
      <c r="E17" s="44">
        <v>3325.14</v>
      </c>
      <c r="F17" s="34">
        <v>8116.78</v>
      </c>
      <c r="G17" s="34">
        <v>1926.81</v>
      </c>
      <c r="H17" s="34">
        <v>3284.95</v>
      </c>
      <c r="I17" s="34">
        <v>2905.02</v>
      </c>
      <c r="J17" s="44">
        <f>SUM(J18:J19)</f>
        <v>-12.01</v>
      </c>
      <c r="K17" s="44">
        <f>SUM(K18:K19)</f>
        <v>106.19000000000001</v>
      </c>
      <c r="L17" s="44">
        <f>SUM(L18:L19)</f>
        <v>-120.79000000000002</v>
      </c>
      <c r="M17" s="33">
        <f t="shared" si="0"/>
        <v>652.2100000000003</v>
      </c>
      <c r="N17" s="33">
        <f t="shared" si="1"/>
        <v>12.009999999999991</v>
      </c>
      <c r="O17" s="33">
        <f t="shared" si="2"/>
        <v>220.08000000000038</v>
      </c>
      <c r="P17" s="35">
        <f t="shared" si="3"/>
        <v>420.1199999999999</v>
      </c>
      <c r="Q17" s="36"/>
      <c r="R17" s="36"/>
      <c r="S17" s="36"/>
      <c r="T17" s="36"/>
    </row>
    <row r="18" spans="1:20" s="45" customFormat="1" ht="19.5" customHeight="1">
      <c r="A18" s="39" t="s">
        <v>21</v>
      </c>
      <c r="B18" s="44">
        <v>6128.81</v>
      </c>
      <c r="C18" s="44">
        <v>1938.82</v>
      </c>
      <c r="D18" s="44">
        <v>3505.03</v>
      </c>
      <c r="E18" s="44">
        <v>684.96</v>
      </c>
      <c r="F18" s="34">
        <v>5719.43</v>
      </c>
      <c r="G18" s="34">
        <v>1926.81</v>
      </c>
      <c r="H18" s="34">
        <v>3284.44</v>
      </c>
      <c r="I18" s="34">
        <v>508.18</v>
      </c>
      <c r="J18" s="44">
        <f>-12.01</f>
        <v>-12.01</v>
      </c>
      <c r="K18" s="44">
        <f>-9.52-14.6+129.8</f>
        <v>105.68</v>
      </c>
      <c r="L18" s="44">
        <f>9.52-129.8</f>
        <v>-120.28000000000002</v>
      </c>
      <c r="M18" s="33">
        <f t="shared" si="0"/>
        <v>409.38000000000017</v>
      </c>
      <c r="N18" s="33">
        <f t="shared" si="1"/>
        <v>12.009999999999991</v>
      </c>
      <c r="O18" s="33">
        <f t="shared" si="2"/>
        <v>220.59000000000015</v>
      </c>
      <c r="P18" s="35">
        <f t="shared" si="3"/>
        <v>176.78000000000003</v>
      </c>
      <c r="Q18" s="36"/>
      <c r="R18" s="36"/>
      <c r="S18" s="36"/>
      <c r="T18" s="36"/>
    </row>
    <row r="19" spans="1:20" s="45" customFormat="1" ht="19.5" customHeight="1">
      <c r="A19" s="39" t="s">
        <v>22</v>
      </c>
      <c r="B19" s="44">
        <v>2640.18</v>
      </c>
      <c r="C19" s="44">
        <v>0</v>
      </c>
      <c r="D19" s="44">
        <v>0</v>
      </c>
      <c r="E19" s="44">
        <v>2640.18</v>
      </c>
      <c r="F19" s="34">
        <v>2397.35</v>
      </c>
      <c r="G19" s="34">
        <v>0</v>
      </c>
      <c r="H19" s="34">
        <v>0.51</v>
      </c>
      <c r="I19" s="34">
        <v>2396.84</v>
      </c>
      <c r="J19" s="44">
        <v>0</v>
      </c>
      <c r="K19" s="44">
        <v>0.51</v>
      </c>
      <c r="L19" s="44">
        <v>-0.51</v>
      </c>
      <c r="M19" s="33">
        <f t="shared" si="0"/>
        <v>242.8299999999997</v>
      </c>
      <c r="N19" s="33">
        <f t="shared" si="1"/>
        <v>0</v>
      </c>
      <c r="O19" s="33">
        <f t="shared" si="2"/>
        <v>-0.51</v>
      </c>
      <c r="P19" s="35">
        <f t="shared" si="3"/>
        <v>243.3399999999997</v>
      </c>
      <c r="Q19" s="36"/>
      <c r="R19" s="36"/>
      <c r="S19" s="36"/>
      <c r="T19" s="36"/>
    </row>
    <row r="20" spans="1:20" s="45" customFormat="1" ht="19.5" customHeight="1">
      <c r="A20" s="46" t="s">
        <v>26</v>
      </c>
      <c r="B20" s="44">
        <v>1377.58</v>
      </c>
      <c r="C20" s="44">
        <v>1377.58</v>
      </c>
      <c r="D20" s="44">
        <v>0</v>
      </c>
      <c r="E20" s="44">
        <v>0</v>
      </c>
      <c r="F20" s="34">
        <v>1072.61</v>
      </c>
      <c r="G20" s="34">
        <v>1072.61</v>
      </c>
      <c r="H20" s="34">
        <v>0</v>
      </c>
      <c r="I20" s="34">
        <v>0</v>
      </c>
      <c r="J20" s="44">
        <v>0</v>
      </c>
      <c r="K20" s="44">
        <v>0</v>
      </c>
      <c r="L20" s="44">
        <v>0</v>
      </c>
      <c r="M20" s="33">
        <f t="shared" si="0"/>
        <v>304.97</v>
      </c>
      <c r="N20" s="33">
        <f t="shared" si="1"/>
        <v>304.97</v>
      </c>
      <c r="O20" s="33">
        <f t="shared" si="2"/>
        <v>0</v>
      </c>
      <c r="P20" s="35">
        <f t="shared" si="3"/>
        <v>0</v>
      </c>
      <c r="Q20" s="36"/>
      <c r="R20" s="36"/>
      <c r="S20" s="36"/>
      <c r="T20" s="36"/>
    </row>
    <row r="21" spans="1:20" s="45" customFormat="1" ht="19.5" customHeight="1" thickBot="1">
      <c r="A21" s="47" t="s">
        <v>25</v>
      </c>
      <c r="B21" s="48">
        <v>1377.58</v>
      </c>
      <c r="C21" s="48">
        <v>1377.58</v>
      </c>
      <c r="D21" s="48">
        <v>0</v>
      </c>
      <c r="E21" s="48">
        <v>0</v>
      </c>
      <c r="F21" s="49">
        <v>1072.61</v>
      </c>
      <c r="G21" s="49">
        <v>1072.61</v>
      </c>
      <c r="H21" s="49">
        <v>0</v>
      </c>
      <c r="I21" s="49">
        <v>0</v>
      </c>
      <c r="J21" s="48">
        <v>0</v>
      </c>
      <c r="K21" s="48">
        <v>0</v>
      </c>
      <c r="L21" s="48">
        <v>0</v>
      </c>
      <c r="M21" s="50">
        <f t="shared" si="0"/>
        <v>304.97</v>
      </c>
      <c r="N21" s="50">
        <f t="shared" si="1"/>
        <v>304.97</v>
      </c>
      <c r="O21" s="50">
        <f t="shared" si="2"/>
        <v>0</v>
      </c>
      <c r="P21" s="51">
        <f t="shared" si="3"/>
        <v>0</v>
      </c>
      <c r="Q21" s="36"/>
      <c r="R21" s="36"/>
      <c r="S21" s="36"/>
      <c r="T21" s="36"/>
    </row>
    <row r="22" spans="1:16" ht="14.25">
      <c r="A22" s="52" t="s">
        <v>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</sheetData>
  <sheetProtection/>
  <mergeCells count="20">
    <mergeCell ref="A22:P22"/>
    <mergeCell ref="E5:E7"/>
    <mergeCell ref="F5:I5"/>
    <mergeCell ref="J5:L5"/>
    <mergeCell ref="N5:O6"/>
    <mergeCell ref="G6:H6"/>
    <mergeCell ref="I6:I7"/>
    <mergeCell ref="M5:M7"/>
    <mergeCell ref="F6:F7"/>
    <mergeCell ref="J6:K6"/>
    <mergeCell ref="A2:P2"/>
    <mergeCell ref="A3:P3"/>
    <mergeCell ref="A4:A7"/>
    <mergeCell ref="B4:E4"/>
    <mergeCell ref="F4:L4"/>
    <mergeCell ref="M4:P4"/>
    <mergeCell ref="P5:P7"/>
    <mergeCell ref="B5:B7"/>
    <mergeCell ref="C5:D6"/>
    <mergeCell ref="L6:L7"/>
  </mergeCells>
  <printOptions horizontalCentered="1"/>
  <pageMargins left="0.7874015748031497" right="0.5511811023622047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2011-06-26T11:32:54Z</dcterms:created>
  <dcterms:modified xsi:type="dcterms:W3CDTF">2011-06-26T11:33:12Z</dcterms:modified>
  <cp:category/>
  <cp:version/>
  <cp:contentType/>
  <cp:contentStatus/>
</cp:coreProperties>
</file>