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3-2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<sst xmlns="http://schemas.openxmlformats.org/spreadsheetml/2006/main" count="44" uniqueCount="28">
  <si>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</si>
  <si>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</si>
  <si>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</si>
  <si>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</si>
  <si>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</si>
  <si>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</si>
  <si>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</si>
  <si>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r>
      <t>附表</t>
    </r>
    <r>
      <rPr>
        <sz val="16"/>
        <rFont val="Times New Roman"/>
        <family val="1"/>
      </rPr>
      <t>2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</si>
  <si>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</si>
  <si>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</si>
  <si>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</si>
  <si>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</si>
  <si>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</si>
  <si>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</si>
  <si>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</si>
  <si>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合计</t>
  </si>
  <si>
    <t>本级</t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</si>
  <si>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</si>
  <si>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</si>
  <si>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</si>
  <si>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</si>
  <si>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r>
      <t>粮食物资储备管理事务（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</si>
  <si>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物资储备（</t>
    </r>
    <r>
      <rPr>
        <sz val="10"/>
        <rFont val="Times New Roman"/>
        <family val="1"/>
      </rPr>
      <t>22202</t>
    </r>
    <r>
      <rPr>
        <sz val="10"/>
        <rFont val="宋体"/>
        <family val="0"/>
      </rPr>
      <t>）</t>
    </r>
  </si>
  <si>
    <t>所属单位</t>
  </si>
  <si>
    <r>
      <t>住房改革支出（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</si>
  <si>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>粮食物资储备管理事务（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）</t>
    </r>
  </si>
  <si>
    <r>
      <t xml:space="preserve">        </t>
    </r>
    <r>
      <rPr>
        <sz val="10"/>
        <rFont val="宋体"/>
        <family val="0"/>
      </rPr>
      <t>从审计情况看，国家物资储备局本级和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家所属单位预算执行差异额为</t>
    </r>
    <r>
      <rPr>
        <sz val="10"/>
        <rFont val="Times New Roman"/>
        <family val="1"/>
      </rPr>
      <t>139949.17</t>
    </r>
    <r>
      <rPr>
        <sz val="10"/>
        <rFont val="宋体"/>
        <family val="0"/>
      </rPr>
      <t>万元，主要是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物资储备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科目收储物资采购量不足、执行不到位形成的差异。其中：本级预算</t>
    </r>
    <r>
      <rPr>
        <sz val="10"/>
        <rFont val="Times New Roman"/>
        <family val="1"/>
      </rPr>
      <t>307987.18</t>
    </r>
    <r>
      <rPr>
        <sz val="10"/>
        <rFont val="宋体"/>
        <family val="0"/>
      </rPr>
      <t>万元，实际支出</t>
    </r>
    <r>
      <rPr>
        <sz val="10"/>
        <rFont val="Times New Roman"/>
        <family val="1"/>
      </rPr>
      <t>168735.12</t>
    </r>
    <r>
      <rPr>
        <sz val="10"/>
        <rFont val="宋体"/>
        <family val="0"/>
      </rPr>
      <t>万元，结转</t>
    </r>
    <r>
      <rPr>
        <sz val="10"/>
        <rFont val="Times New Roman"/>
        <family val="1"/>
      </rPr>
      <t>139252.06</t>
    </r>
    <r>
      <rPr>
        <sz val="10"/>
        <rFont val="宋体"/>
        <family val="0"/>
      </rPr>
      <t>万元；所属单位结转共计</t>
    </r>
    <r>
      <rPr>
        <sz val="10"/>
        <rFont val="Times New Roman"/>
        <family val="1"/>
      </rPr>
      <t>576.35</t>
    </r>
    <r>
      <rPr>
        <sz val="10"/>
        <rFont val="宋体"/>
        <family val="0"/>
      </rPr>
      <t>万元。</t>
    </r>
  </si>
  <si>
    <r>
      <t>国家物资储备局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</si>
</sst>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1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6" fillId="0" borderId="0" applyProtection="0">
      <alignment horizontal="left"/>
    </xf>
    <xf numFmtId="0" fontId="5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219" fontId="6" fillId="0" borderId="0" applyFill="0" applyBorder="0" applyProtection="0">
      <alignment horizontal="right"/>
    </xf>
    <xf numFmtId="220" fontId="6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6" fillId="0" borderId="0" applyFill="0" applyBorder="0" applyProtection="0">
      <alignment horizontal="right"/>
    </xf>
    <xf numFmtId="223" fontId="6" fillId="0" borderId="0" applyFill="0" applyBorder="0" applyProtection="0">
      <alignment horizontal="right"/>
    </xf>
    <xf numFmtId="227" fontId="6" fillId="0" borderId="0" applyFill="0" applyBorder="0" applyProtection="0">
      <alignment horizontal="right"/>
    </xf>
    <xf numFmtId="226" fontId="6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5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181" fontId="5" fillId="0" borderId="0" applyFont="0" applyFill="0" applyBorder="0" applyAlignment="0" applyProtection="0"/>
    <xf numFmtId="211" fontId="6" fillId="0" borderId="0">
      <alignment/>
      <protection/>
    </xf>
    <xf numFmtId="182" fontId="5" fillId="0" borderId="0" applyFont="0" applyFill="0" applyBorder="0" applyAlignment="0" applyProtection="0"/>
    <xf numFmtId="216" fontId="6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09" fontId="6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6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5" fillId="0" borderId="0">
      <alignment/>
      <protection locked="0"/>
    </xf>
    <xf numFmtId="225" fontId="26" fillId="0" borderId="0">
      <alignment horizontal="right"/>
      <protection/>
    </xf>
    <xf numFmtId="0" fontId="5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5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17" borderId="13" applyNumberFormat="0" applyAlignment="0" applyProtection="0"/>
    <xf numFmtId="0" fontId="76" fillId="25" borderId="14" applyNumberFormat="0" applyAlignment="0" applyProtection="0"/>
    <xf numFmtId="0" fontId="77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0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82" fillId="30" borderId="0" applyNumberFormat="0" applyBorder="0" applyAlignment="0" applyProtection="0"/>
    <xf numFmtId="0" fontId="83" fillId="17" borderId="16" applyNumberFormat="0" applyAlignment="0" applyProtection="0"/>
    <xf numFmtId="0" fontId="84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22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8" borderId="17" applyNumberFormat="0" applyFont="0" applyAlignment="0" applyProtection="0"/>
    <xf numFmtId="182" fontId="5" fillId="0" borderId="2" applyNumberFormat="0">
      <alignment/>
      <protection/>
    </xf>
  </cellStyleXfs>
  <cellXfs count="52">
    <xf numFmtId="0" fontId="0" fillId="0" borderId="0" xfId="0" applyAlignment="1">
      <alignment/>
    </xf>
    <xf numFmtId="0" fontId="88" fillId="0" borderId="0" xfId="290" applyFont="1" applyFill="1">
      <alignment/>
      <protection/>
    </xf>
    <xf numFmtId="0" fontId="1" fillId="0" borderId="0" xfId="290" applyFont="1">
      <alignment/>
      <protection/>
    </xf>
    <xf numFmtId="0" fontId="90" fillId="0" borderId="0" xfId="290" applyFont="1" applyAlignment="1">
      <alignment horizontal="center" vertical="center" wrapText="1"/>
      <protection/>
    </xf>
    <xf numFmtId="0" fontId="89" fillId="0" borderId="0" xfId="290" applyFont="1" applyAlignment="1">
      <alignment horizontal="center" vertical="center" wrapText="1"/>
      <protection/>
    </xf>
    <xf numFmtId="0" fontId="41" fillId="0" borderId="0" xfId="290" applyFont="1" applyBorder="1" applyAlignment="1">
      <alignment horizontal="right" wrapText="1"/>
      <protection/>
    </xf>
    <xf numFmtId="0" fontId="6" fillId="0" borderId="0" xfId="290" applyFont="1" applyBorder="1" applyAlignment="1">
      <alignment horizontal="right" wrapText="1"/>
      <protection/>
    </xf>
    <xf numFmtId="0" fontId="41" fillId="0" borderId="18" xfId="290" applyFont="1" applyBorder="1" applyAlignment="1">
      <alignment horizontal="center" vertical="center" shrinkToFit="1"/>
      <protection/>
    </xf>
    <xf numFmtId="0" fontId="41" fillId="0" borderId="19" xfId="290" applyFont="1" applyBorder="1" applyAlignment="1">
      <alignment horizontal="center" vertical="center" shrinkToFit="1"/>
      <protection/>
    </xf>
    <xf numFmtId="0" fontId="6" fillId="0" borderId="19" xfId="290" applyFont="1" applyBorder="1" applyAlignment="1">
      <alignment horizontal="center" vertical="center" shrinkToFit="1"/>
      <protection/>
    </xf>
    <xf numFmtId="0" fontId="41" fillId="0" borderId="20" xfId="290" applyFont="1" applyBorder="1" applyAlignment="1">
      <alignment horizontal="center" vertical="center" shrinkToFit="1"/>
      <protection/>
    </xf>
    <xf numFmtId="0" fontId="6" fillId="0" borderId="21" xfId="290" applyFont="1" applyBorder="1" applyAlignment="1">
      <alignment horizontal="center" vertical="center" shrinkToFit="1"/>
      <protection/>
    </xf>
    <xf numFmtId="0" fontId="6" fillId="0" borderId="22" xfId="290" applyFont="1" applyBorder="1" applyAlignment="1">
      <alignment horizontal="center" vertical="center" shrinkToFit="1"/>
      <protection/>
    </xf>
    <xf numFmtId="0" fontId="6" fillId="0" borderId="23" xfId="290" applyFont="1" applyBorder="1" applyAlignment="1">
      <alignment horizontal="center" vertical="center" shrinkToFit="1"/>
      <protection/>
    </xf>
    <xf numFmtId="0" fontId="41" fillId="0" borderId="1" xfId="290" applyFont="1" applyBorder="1" applyAlignment="1">
      <alignment horizontal="center" vertical="center" shrinkToFit="1"/>
      <protection/>
    </xf>
    <xf numFmtId="0" fontId="41" fillId="0" borderId="24" xfId="290" applyFont="1" applyBorder="1" applyAlignment="1">
      <alignment horizontal="center" vertical="center" shrinkToFit="1"/>
      <protection/>
    </xf>
    <xf numFmtId="0" fontId="6" fillId="0" borderId="25" xfId="290" applyFont="1" applyBorder="1" applyAlignment="1">
      <alignment horizontal="center" vertical="center" shrinkToFit="1"/>
      <protection/>
    </xf>
    <xf numFmtId="0" fontId="41" fillId="0" borderId="2" xfId="290" applyFont="1" applyBorder="1" applyAlignment="1">
      <alignment horizontal="center" vertical="center" shrinkToFit="1"/>
      <protection/>
    </xf>
    <xf numFmtId="0" fontId="6" fillId="0" borderId="2" xfId="290" applyFont="1" applyBorder="1" applyAlignment="1">
      <alignment horizontal="center" vertical="center" shrinkToFit="1"/>
      <protection/>
    </xf>
    <xf numFmtId="0" fontId="41" fillId="0" borderId="26" xfId="290" applyFont="1" applyBorder="1" applyAlignment="1">
      <alignment horizontal="center" vertical="center" shrinkToFit="1"/>
      <protection/>
    </xf>
    <xf numFmtId="0" fontId="6" fillId="0" borderId="4" xfId="290" applyFont="1" applyBorder="1" applyAlignment="1">
      <alignment horizontal="center" vertical="center" shrinkToFit="1"/>
      <protection/>
    </xf>
    <xf numFmtId="0" fontId="6" fillId="0" borderId="27" xfId="290" applyFont="1" applyBorder="1" applyAlignment="1">
      <alignment horizontal="center" vertical="center" shrinkToFit="1"/>
      <protection/>
    </xf>
    <xf numFmtId="0" fontId="41" fillId="0" borderId="28" xfId="290" applyFont="1" applyBorder="1" applyAlignment="1">
      <alignment horizontal="center" vertical="center" shrinkToFit="1"/>
      <protection/>
    </xf>
    <xf numFmtId="0" fontId="6" fillId="0" borderId="6" xfId="290" applyFont="1" applyBorder="1" applyAlignment="1">
      <alignment horizontal="center" vertical="center" shrinkToFit="1"/>
      <protection/>
    </xf>
    <xf numFmtId="0" fontId="6" fillId="0" borderId="29" xfId="290" applyFont="1" applyBorder="1" applyAlignment="1">
      <alignment horizontal="center" vertical="center" shrinkToFit="1"/>
      <protection/>
    </xf>
    <xf numFmtId="0" fontId="6" fillId="0" borderId="11" xfId="290" applyFont="1" applyBorder="1" applyAlignment="1">
      <alignment horizontal="center" vertical="center" shrinkToFit="1"/>
      <protection/>
    </xf>
    <xf numFmtId="0" fontId="6" fillId="0" borderId="30" xfId="290" applyFont="1" applyBorder="1" applyAlignment="1">
      <alignment horizontal="center" vertical="center" shrinkToFit="1"/>
      <protection/>
    </xf>
    <xf numFmtId="0" fontId="6" fillId="0" borderId="31" xfId="290" applyFont="1" applyBorder="1" applyAlignment="1">
      <alignment horizontal="center" vertical="center" shrinkToFit="1"/>
      <protection/>
    </xf>
    <xf numFmtId="0" fontId="6" fillId="0" borderId="7" xfId="290" applyFont="1" applyBorder="1" applyAlignment="1">
      <alignment horizontal="center" vertical="center" shrinkToFit="1"/>
      <protection/>
    </xf>
    <xf numFmtId="0" fontId="41" fillId="0" borderId="2" xfId="290" applyFont="1" applyBorder="1" applyAlignment="1">
      <alignment horizontal="center" vertical="center" shrinkToFit="1"/>
      <protection/>
    </xf>
    <xf numFmtId="0" fontId="6" fillId="0" borderId="32" xfId="290" applyFont="1" applyBorder="1" applyAlignment="1">
      <alignment horizontal="center" vertical="center" shrinkToFit="1"/>
      <protection/>
    </xf>
    <xf numFmtId="0" fontId="43" fillId="0" borderId="33" xfId="290" applyFont="1" applyBorder="1" applyAlignment="1">
      <alignment horizontal="center" vertical="center" shrinkToFit="1"/>
      <protection/>
    </xf>
    <xf numFmtId="176" fontId="6" fillId="0" borderId="2" xfId="290" applyNumberFormat="1" applyFont="1" applyBorder="1" applyAlignment="1">
      <alignment horizontal="right" vertical="center" shrinkToFit="1"/>
      <protection/>
    </xf>
    <xf numFmtId="176" fontId="6" fillId="0" borderId="34" xfId="290" applyNumberFormat="1" applyFont="1" applyBorder="1" applyAlignment="1">
      <alignment horizontal="right" vertical="center" shrinkToFit="1"/>
      <protection/>
    </xf>
    <xf numFmtId="177" fontId="6" fillId="0" borderId="2" xfId="290" applyNumberFormat="1" applyFont="1" applyBorder="1" applyAlignment="1">
      <alignment horizontal="right" vertical="center" shrinkToFit="1"/>
      <protection/>
    </xf>
    <xf numFmtId="177" fontId="6" fillId="0" borderId="34" xfId="290" applyNumberFormat="1" applyFont="1" applyBorder="1" applyAlignment="1">
      <alignment horizontal="right" vertical="center" shrinkToFit="1"/>
      <protection/>
    </xf>
    <xf numFmtId="0" fontId="41" fillId="0" borderId="33" xfId="290" applyFont="1" applyBorder="1" applyAlignment="1">
      <alignment horizontal="left" vertical="center" shrinkToFit="1"/>
      <protection/>
    </xf>
    <xf numFmtId="0" fontId="6" fillId="0" borderId="33" xfId="290" applyFont="1" applyBorder="1" applyAlignment="1">
      <alignment horizontal="left" vertical="center" shrinkToFit="1"/>
      <protection/>
    </xf>
    <xf numFmtId="0" fontId="43" fillId="0" borderId="33" xfId="290" applyFont="1" applyFill="1" applyBorder="1" applyAlignment="1">
      <alignment horizontal="center" vertical="center" shrinkToFit="1"/>
      <protection/>
    </xf>
    <xf numFmtId="176" fontId="6" fillId="0" borderId="2" xfId="290" applyNumberFormat="1" applyFont="1" applyFill="1" applyBorder="1" applyAlignment="1">
      <alignment horizontal="right" vertical="center" shrinkToFit="1"/>
      <protection/>
    </xf>
    <xf numFmtId="0" fontId="6" fillId="0" borderId="2" xfId="290" applyFont="1" applyFill="1" applyBorder="1" applyAlignment="1">
      <alignment horizontal="right" vertical="center" shrinkToFit="1"/>
      <protection/>
    </xf>
    <xf numFmtId="0" fontId="6" fillId="0" borderId="34" xfId="290" applyFont="1" applyFill="1" applyBorder="1" applyAlignment="1">
      <alignment horizontal="right" vertical="center" shrinkToFit="1"/>
      <protection/>
    </xf>
    <xf numFmtId="177" fontId="6" fillId="0" borderId="2" xfId="290" applyNumberFormat="1" applyFont="1" applyFill="1" applyBorder="1" applyAlignment="1">
      <alignment horizontal="right" vertical="center" shrinkToFit="1"/>
      <protection/>
    </xf>
    <xf numFmtId="177" fontId="6" fillId="0" borderId="34" xfId="290" applyNumberFormat="1" applyFont="1" applyFill="1" applyBorder="1" applyAlignment="1">
      <alignment horizontal="right" vertical="center" shrinkToFit="1"/>
      <protection/>
    </xf>
    <xf numFmtId="0" fontId="6" fillId="0" borderId="2" xfId="290" applyFont="1" applyBorder="1" applyAlignment="1">
      <alignment horizontal="right" vertical="center" shrinkToFit="1"/>
      <protection/>
    </xf>
    <xf numFmtId="0" fontId="6" fillId="0" borderId="34" xfId="290" applyFont="1" applyBorder="1" applyAlignment="1">
      <alignment horizontal="right" vertical="center" shrinkToFit="1"/>
      <protection/>
    </xf>
    <xf numFmtId="0" fontId="6" fillId="0" borderId="35" xfId="290" applyFont="1" applyBorder="1" applyAlignment="1">
      <alignment horizontal="left" vertical="center" shrinkToFit="1"/>
      <protection/>
    </xf>
    <xf numFmtId="176" fontId="6" fillId="0" borderId="36" xfId="290" applyNumberFormat="1" applyFont="1" applyBorder="1" applyAlignment="1">
      <alignment horizontal="right" vertical="center" shrinkToFit="1"/>
      <protection/>
    </xf>
    <xf numFmtId="0" fontId="6" fillId="0" borderId="36" xfId="290" applyFont="1" applyBorder="1" applyAlignment="1">
      <alignment horizontal="right" vertical="center" shrinkToFit="1"/>
      <protection/>
    </xf>
    <xf numFmtId="0" fontId="6" fillId="0" borderId="37" xfId="290" applyFont="1" applyBorder="1" applyAlignment="1">
      <alignment horizontal="right" vertical="center" shrinkToFit="1"/>
      <protection/>
    </xf>
    <xf numFmtId="0" fontId="6" fillId="0" borderId="38" xfId="290" applyFont="1" applyBorder="1" applyAlignment="1">
      <alignment horizontal="justify" vertical="top" wrapText="1"/>
      <protection/>
    </xf>
    <xf numFmtId="0" fontId="6" fillId="0" borderId="0" xfId="290" applyFont="1">
      <alignment/>
      <protection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43国家物资储备局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Followed Hyperlink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P23"/>
  <sheetViews>
    <sheetView tabSelected="1" workbookViewId="0" topLeftCell="A1">
      <pane xSplit="1" ySplit="7" topLeftCell="B8" activePane="bottomRight" state="frozen"/>
      <selection pane="topLeft" activeCell="A15" sqref="A15:M15"/>
      <selection pane="topRight" activeCell="A15" sqref="A15:M15"/>
      <selection pane="bottomLeft" activeCell="A15" sqref="A15:M15"/>
      <selection pane="bottomRight" activeCell="A3" sqref="A3:P3"/>
    </sheetView>
  </sheetViews>
  <sheetFormatPr defaultColWidth="9.00390625" defaultRowHeight="14.25"/>
  <cols>
    <col min="1" max="1" width="20.625" style="51" customWidth="1"/>
    <col min="2" max="16" width="7.125" style="2" customWidth="1"/>
    <col min="17" max="16384" width="9.00390625" style="2" customWidth="1"/>
  </cols>
  <sheetData>
    <row r="1" ht="19.5" customHeight="1">
      <c r="A1" s="1" t="s">
        <v>7</v>
      </c>
    </row>
    <row r="2" spans="1:16" ht="30" customHeight="1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>
      <c r="A4" s="7" t="s">
        <v>1</v>
      </c>
      <c r="B4" s="8" t="s">
        <v>8</v>
      </c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M4" s="8" t="s">
        <v>3</v>
      </c>
      <c r="N4" s="9"/>
      <c r="O4" s="9"/>
      <c r="P4" s="12"/>
    </row>
    <row r="5" spans="1:16" ht="19.5" customHeight="1">
      <c r="A5" s="13"/>
      <c r="B5" s="14" t="s">
        <v>4</v>
      </c>
      <c r="C5" s="15" t="s">
        <v>9</v>
      </c>
      <c r="D5" s="16"/>
      <c r="E5" s="14" t="s">
        <v>10</v>
      </c>
      <c r="F5" s="17" t="s">
        <v>11</v>
      </c>
      <c r="G5" s="18"/>
      <c r="H5" s="18"/>
      <c r="I5" s="18"/>
      <c r="J5" s="19" t="s">
        <v>12</v>
      </c>
      <c r="K5" s="20"/>
      <c r="L5" s="21"/>
      <c r="M5" s="14" t="s">
        <v>4</v>
      </c>
      <c r="N5" s="17" t="s">
        <v>5</v>
      </c>
      <c r="O5" s="18"/>
      <c r="P5" s="22" t="s">
        <v>6</v>
      </c>
    </row>
    <row r="6" spans="1:16" ht="19.5" customHeight="1">
      <c r="A6" s="13"/>
      <c r="B6" s="23"/>
      <c r="C6" s="24"/>
      <c r="D6" s="25"/>
      <c r="E6" s="23"/>
      <c r="F6" s="14" t="s">
        <v>4</v>
      </c>
      <c r="G6" s="17" t="s">
        <v>5</v>
      </c>
      <c r="H6" s="18"/>
      <c r="I6" s="14" t="s">
        <v>6</v>
      </c>
      <c r="J6" s="17" t="s">
        <v>5</v>
      </c>
      <c r="K6" s="18"/>
      <c r="L6" s="14" t="s">
        <v>6</v>
      </c>
      <c r="M6" s="23"/>
      <c r="N6" s="18"/>
      <c r="O6" s="18"/>
      <c r="P6" s="26"/>
    </row>
    <row r="7" spans="1:16" ht="19.5" customHeight="1">
      <c r="A7" s="27"/>
      <c r="B7" s="28"/>
      <c r="C7" s="29" t="s">
        <v>13</v>
      </c>
      <c r="D7" s="29" t="s">
        <v>14</v>
      </c>
      <c r="E7" s="28"/>
      <c r="F7" s="28"/>
      <c r="G7" s="29" t="s">
        <v>13</v>
      </c>
      <c r="H7" s="29" t="s">
        <v>14</v>
      </c>
      <c r="I7" s="28"/>
      <c r="J7" s="29" t="s">
        <v>13</v>
      </c>
      <c r="K7" s="29" t="s">
        <v>14</v>
      </c>
      <c r="L7" s="28"/>
      <c r="M7" s="28"/>
      <c r="N7" s="29" t="s">
        <v>13</v>
      </c>
      <c r="O7" s="29" t="s">
        <v>14</v>
      </c>
      <c r="P7" s="30"/>
    </row>
    <row r="8" spans="1:16" ht="19.5" customHeight="1">
      <c r="A8" s="31" t="s">
        <v>15</v>
      </c>
      <c r="B8" s="32">
        <f aca="true" t="shared" si="0" ref="B8:P8">B9+B16</f>
        <v>313011.74</v>
      </c>
      <c r="C8" s="32">
        <f t="shared" si="0"/>
        <v>3073.51</v>
      </c>
      <c r="D8" s="32">
        <f t="shared" si="0"/>
        <v>1779.08</v>
      </c>
      <c r="E8" s="32">
        <f t="shared" si="0"/>
        <v>308159.15</v>
      </c>
      <c r="F8" s="32">
        <f t="shared" si="0"/>
        <v>173062.57</v>
      </c>
      <c r="G8" s="32">
        <f t="shared" si="0"/>
        <v>2958.73</v>
      </c>
      <c r="H8" s="32">
        <f t="shared" si="0"/>
        <v>1547.6799999999998</v>
      </c>
      <c r="I8" s="32">
        <f t="shared" si="0"/>
        <v>168556.16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139949.16999999998</v>
      </c>
      <c r="N8" s="32">
        <f t="shared" si="0"/>
        <v>114.78000000000004</v>
      </c>
      <c r="O8" s="32">
        <f t="shared" si="0"/>
        <v>231.39999999999995</v>
      </c>
      <c r="P8" s="33">
        <f t="shared" si="0"/>
        <v>139602.99</v>
      </c>
    </row>
    <row r="9" spans="1:16" ht="19.5" customHeight="1">
      <c r="A9" s="31" t="s">
        <v>16</v>
      </c>
      <c r="B9" s="32">
        <f aca="true" t="shared" si="1" ref="B9:P9">B10+B12+B14</f>
        <v>308763.1</v>
      </c>
      <c r="C9" s="32">
        <f t="shared" si="1"/>
        <v>1042.29</v>
      </c>
      <c r="D9" s="32">
        <f t="shared" si="1"/>
        <v>515.4399999999999</v>
      </c>
      <c r="E9" s="32">
        <f t="shared" si="1"/>
        <v>307205.37</v>
      </c>
      <c r="F9" s="32">
        <f t="shared" si="1"/>
        <v>169425.74000000002</v>
      </c>
      <c r="G9" s="32">
        <f t="shared" si="1"/>
        <v>1013.68</v>
      </c>
      <c r="H9" s="32">
        <f t="shared" si="1"/>
        <v>419.33000000000004</v>
      </c>
      <c r="I9" s="32">
        <f t="shared" si="1"/>
        <v>167992.73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139337.36</v>
      </c>
      <c r="N9" s="34">
        <f t="shared" si="1"/>
        <v>28.610000000000042</v>
      </c>
      <c r="O9" s="34">
        <f t="shared" si="1"/>
        <v>96.10999999999996</v>
      </c>
      <c r="P9" s="35">
        <f t="shared" si="1"/>
        <v>139212.63999999998</v>
      </c>
    </row>
    <row r="10" spans="1:16" ht="19.5" customHeight="1">
      <c r="A10" s="36" t="s">
        <v>17</v>
      </c>
      <c r="B10" s="32">
        <f aca="true" t="shared" si="2" ref="B10:B15">SUM(C10:E10)</f>
        <v>615.69</v>
      </c>
      <c r="C10" s="32">
        <f>C11</f>
        <v>519.71</v>
      </c>
      <c r="D10" s="32">
        <f>D11</f>
        <v>95.98</v>
      </c>
      <c r="E10" s="32">
        <f>E11</f>
        <v>0</v>
      </c>
      <c r="F10" s="32">
        <f aca="true" t="shared" si="3" ref="F10:F15">SUM(G10:I10)</f>
        <v>615.6899999999999</v>
      </c>
      <c r="G10" s="32">
        <f>G11</f>
        <v>527.65</v>
      </c>
      <c r="H10" s="32">
        <f>H11</f>
        <v>88.04</v>
      </c>
      <c r="I10" s="32">
        <f>I11</f>
        <v>0</v>
      </c>
      <c r="J10" s="32">
        <v>0</v>
      </c>
      <c r="K10" s="32">
        <v>0</v>
      </c>
      <c r="L10" s="32">
        <v>0</v>
      </c>
      <c r="M10" s="32">
        <f aca="true" t="shared" si="4" ref="M10:M15">SUM(N10:P10)</f>
        <v>5.684341886080802E-14</v>
      </c>
      <c r="N10" s="34">
        <f aca="true" t="shared" si="5" ref="N10:P15">C10-G10</f>
        <v>-7.939999999999941</v>
      </c>
      <c r="O10" s="34">
        <f t="shared" si="5"/>
        <v>7.939999999999998</v>
      </c>
      <c r="P10" s="35">
        <f t="shared" si="5"/>
        <v>0</v>
      </c>
    </row>
    <row r="11" spans="1:16" ht="19.5" customHeight="1">
      <c r="A11" s="37" t="s">
        <v>18</v>
      </c>
      <c r="B11" s="32">
        <f t="shared" si="2"/>
        <v>615.69</v>
      </c>
      <c r="C11" s="32">
        <v>519.71</v>
      </c>
      <c r="D11" s="32">
        <v>95.98</v>
      </c>
      <c r="E11" s="32">
        <v>0</v>
      </c>
      <c r="F11" s="32">
        <f t="shared" si="3"/>
        <v>615.6899999999999</v>
      </c>
      <c r="G11" s="32">
        <v>527.65</v>
      </c>
      <c r="H11" s="32">
        <v>88.04</v>
      </c>
      <c r="I11" s="32">
        <v>0</v>
      </c>
      <c r="J11" s="32">
        <v>0</v>
      </c>
      <c r="K11" s="32">
        <v>0</v>
      </c>
      <c r="L11" s="32">
        <v>0</v>
      </c>
      <c r="M11" s="32">
        <f t="shared" si="4"/>
        <v>5.684341886080802E-14</v>
      </c>
      <c r="N11" s="34">
        <f t="shared" si="5"/>
        <v>-7.939999999999941</v>
      </c>
      <c r="O11" s="34">
        <f t="shared" si="5"/>
        <v>7.939999999999998</v>
      </c>
      <c r="P11" s="35">
        <f t="shared" si="5"/>
        <v>0</v>
      </c>
    </row>
    <row r="12" spans="1:16" ht="19.5" customHeight="1">
      <c r="A12" s="36" t="s">
        <v>19</v>
      </c>
      <c r="B12" s="32">
        <f t="shared" si="2"/>
        <v>160.23</v>
      </c>
      <c r="C12" s="32">
        <f>C13</f>
        <v>160.23</v>
      </c>
      <c r="D12" s="32">
        <f>D13</f>
        <v>0</v>
      </c>
      <c r="E12" s="32">
        <f>E13</f>
        <v>0</v>
      </c>
      <c r="F12" s="32">
        <f t="shared" si="3"/>
        <v>74.93</v>
      </c>
      <c r="G12" s="32">
        <f>G13</f>
        <v>74.93</v>
      </c>
      <c r="H12" s="32">
        <f>H13</f>
        <v>0</v>
      </c>
      <c r="I12" s="32">
        <f>I13</f>
        <v>0</v>
      </c>
      <c r="J12" s="32">
        <v>0</v>
      </c>
      <c r="K12" s="32">
        <v>0</v>
      </c>
      <c r="L12" s="32">
        <v>0</v>
      </c>
      <c r="M12" s="32">
        <f t="shared" si="4"/>
        <v>85.29999999999998</v>
      </c>
      <c r="N12" s="34">
        <f t="shared" si="5"/>
        <v>85.29999999999998</v>
      </c>
      <c r="O12" s="34">
        <f t="shared" si="5"/>
        <v>0</v>
      </c>
      <c r="P12" s="35">
        <f t="shared" si="5"/>
        <v>0</v>
      </c>
    </row>
    <row r="13" spans="1:16" ht="19.5" customHeight="1">
      <c r="A13" s="37" t="s">
        <v>20</v>
      </c>
      <c r="B13" s="32">
        <f t="shared" si="2"/>
        <v>160.23</v>
      </c>
      <c r="C13" s="32">
        <v>160.23</v>
      </c>
      <c r="D13" s="32">
        <v>0</v>
      </c>
      <c r="E13" s="32">
        <v>0</v>
      </c>
      <c r="F13" s="32">
        <f t="shared" si="3"/>
        <v>74.93</v>
      </c>
      <c r="G13" s="32">
        <v>74.93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f t="shared" si="4"/>
        <v>85.29999999999998</v>
      </c>
      <c r="N13" s="34">
        <f t="shared" si="5"/>
        <v>85.29999999999998</v>
      </c>
      <c r="O13" s="34">
        <f t="shared" si="5"/>
        <v>0</v>
      </c>
      <c r="P13" s="35">
        <f t="shared" si="5"/>
        <v>0</v>
      </c>
    </row>
    <row r="14" spans="1:16" ht="19.5" customHeight="1">
      <c r="A14" s="36" t="s">
        <v>21</v>
      </c>
      <c r="B14" s="32">
        <f t="shared" si="2"/>
        <v>307987.18</v>
      </c>
      <c r="C14" s="32">
        <f>C15</f>
        <v>362.35</v>
      </c>
      <c r="D14" s="32">
        <f>D15</f>
        <v>419.46</v>
      </c>
      <c r="E14" s="32">
        <f>E15</f>
        <v>307205.37</v>
      </c>
      <c r="F14" s="32">
        <f t="shared" si="3"/>
        <v>168735.12000000002</v>
      </c>
      <c r="G14" s="32">
        <f>G15</f>
        <v>411.1</v>
      </c>
      <c r="H14" s="32">
        <f>H15</f>
        <v>331.29</v>
      </c>
      <c r="I14" s="32">
        <f>I15</f>
        <v>167992.73</v>
      </c>
      <c r="J14" s="32">
        <v>0</v>
      </c>
      <c r="K14" s="32">
        <v>0</v>
      </c>
      <c r="L14" s="32">
        <v>0</v>
      </c>
      <c r="M14" s="32">
        <f t="shared" si="4"/>
        <v>139252.06</v>
      </c>
      <c r="N14" s="34">
        <f t="shared" si="5"/>
        <v>-48.75</v>
      </c>
      <c r="O14" s="34">
        <f t="shared" si="5"/>
        <v>88.16999999999996</v>
      </c>
      <c r="P14" s="35">
        <f t="shared" si="5"/>
        <v>139212.63999999998</v>
      </c>
    </row>
    <row r="15" spans="1:16" ht="19.5" customHeight="1">
      <c r="A15" s="37" t="s">
        <v>22</v>
      </c>
      <c r="B15" s="32">
        <f t="shared" si="2"/>
        <v>307987.18</v>
      </c>
      <c r="C15" s="32">
        <v>362.35</v>
      </c>
      <c r="D15" s="32">
        <v>419.46</v>
      </c>
      <c r="E15" s="32">
        <v>307205.37</v>
      </c>
      <c r="F15" s="32">
        <f t="shared" si="3"/>
        <v>168735.12000000002</v>
      </c>
      <c r="G15" s="32">
        <v>411.1</v>
      </c>
      <c r="H15" s="32">
        <v>331.29</v>
      </c>
      <c r="I15" s="32">
        <v>167992.73</v>
      </c>
      <c r="J15" s="32">
        <v>0</v>
      </c>
      <c r="K15" s="32">
        <v>0</v>
      </c>
      <c r="L15" s="32">
        <v>0</v>
      </c>
      <c r="M15" s="32">
        <f t="shared" si="4"/>
        <v>139252.06</v>
      </c>
      <c r="N15" s="34">
        <f t="shared" si="5"/>
        <v>-48.75</v>
      </c>
      <c r="O15" s="34">
        <f t="shared" si="5"/>
        <v>88.16999999999996</v>
      </c>
      <c r="P15" s="35">
        <f t="shared" si="5"/>
        <v>139212.63999999998</v>
      </c>
    </row>
    <row r="16" spans="1:16" ht="19.5" customHeight="1">
      <c r="A16" s="38" t="s">
        <v>23</v>
      </c>
      <c r="B16" s="39">
        <f aca="true" t="shared" si="6" ref="B16:P16">B17+B19+B21</f>
        <v>4248.639999999999</v>
      </c>
      <c r="C16" s="39">
        <f t="shared" si="6"/>
        <v>2031.22</v>
      </c>
      <c r="D16" s="39">
        <f t="shared" si="6"/>
        <v>1263.64</v>
      </c>
      <c r="E16" s="39">
        <f t="shared" si="6"/>
        <v>953.78</v>
      </c>
      <c r="F16" s="39">
        <f t="shared" si="6"/>
        <v>3636.83</v>
      </c>
      <c r="G16" s="39">
        <f t="shared" si="6"/>
        <v>1945.05</v>
      </c>
      <c r="H16" s="39">
        <f t="shared" si="6"/>
        <v>1128.35</v>
      </c>
      <c r="I16" s="39">
        <f t="shared" si="6"/>
        <v>563.43</v>
      </c>
      <c r="J16" s="39">
        <f t="shared" si="6"/>
        <v>0</v>
      </c>
      <c r="K16" s="39">
        <f t="shared" si="6"/>
        <v>0</v>
      </c>
      <c r="L16" s="39">
        <f t="shared" si="6"/>
        <v>0</v>
      </c>
      <c r="M16" s="39">
        <f t="shared" si="6"/>
        <v>611.8100000000001</v>
      </c>
      <c r="N16" s="40">
        <f t="shared" si="6"/>
        <v>86.17</v>
      </c>
      <c r="O16" s="40">
        <f t="shared" si="6"/>
        <v>135.29</v>
      </c>
      <c r="P16" s="41">
        <f t="shared" si="6"/>
        <v>390.35</v>
      </c>
    </row>
    <row r="17" spans="1:16" ht="19.5" customHeight="1">
      <c r="A17" s="36" t="s">
        <v>17</v>
      </c>
      <c r="B17" s="32">
        <v>7</v>
      </c>
      <c r="C17" s="32">
        <v>7</v>
      </c>
      <c r="D17" s="32">
        <v>0</v>
      </c>
      <c r="E17" s="32">
        <v>0</v>
      </c>
      <c r="F17" s="32">
        <v>7</v>
      </c>
      <c r="G17" s="32">
        <v>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4">
        <v>0</v>
      </c>
      <c r="O17" s="34">
        <v>0</v>
      </c>
      <c r="P17" s="35">
        <v>0</v>
      </c>
    </row>
    <row r="18" spans="1:16" ht="19.5" customHeight="1">
      <c r="A18" s="37" t="s">
        <v>18</v>
      </c>
      <c r="B18" s="32">
        <v>7</v>
      </c>
      <c r="C18" s="32">
        <v>7</v>
      </c>
      <c r="D18" s="32">
        <v>0</v>
      </c>
      <c r="E18" s="32">
        <v>0</v>
      </c>
      <c r="F18" s="32">
        <v>7</v>
      </c>
      <c r="G18" s="32">
        <v>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4">
        <v>0</v>
      </c>
      <c r="O18" s="34">
        <v>0</v>
      </c>
      <c r="P18" s="35">
        <v>0</v>
      </c>
    </row>
    <row r="19" spans="1:16" ht="19.5" customHeight="1">
      <c r="A19" s="36" t="s">
        <v>24</v>
      </c>
      <c r="B19" s="39">
        <v>129.19</v>
      </c>
      <c r="C19" s="39">
        <v>129.19</v>
      </c>
      <c r="D19" s="39">
        <v>0</v>
      </c>
      <c r="E19" s="39">
        <v>0</v>
      </c>
      <c r="F19" s="39">
        <v>93.73</v>
      </c>
      <c r="G19" s="39">
        <v>93.73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35.46</v>
      </c>
      <c r="N19" s="42">
        <v>35.46</v>
      </c>
      <c r="O19" s="42">
        <v>0</v>
      </c>
      <c r="P19" s="43">
        <v>0</v>
      </c>
    </row>
    <row r="20" spans="1:16" ht="19.5" customHeight="1">
      <c r="A20" s="37" t="s">
        <v>20</v>
      </c>
      <c r="B20" s="32">
        <v>129.19</v>
      </c>
      <c r="C20" s="32">
        <v>129.19</v>
      </c>
      <c r="D20" s="32">
        <v>0</v>
      </c>
      <c r="E20" s="32">
        <v>0</v>
      </c>
      <c r="F20" s="32">
        <v>93.73</v>
      </c>
      <c r="G20" s="32">
        <v>93.73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35.46</v>
      </c>
      <c r="N20" s="34">
        <v>35.46</v>
      </c>
      <c r="O20" s="34">
        <v>0</v>
      </c>
      <c r="P20" s="35">
        <v>0</v>
      </c>
    </row>
    <row r="21" spans="1:16" ht="19.5" customHeight="1">
      <c r="A21" s="36" t="s">
        <v>25</v>
      </c>
      <c r="B21" s="32">
        <v>4112.45</v>
      </c>
      <c r="C21" s="32">
        <v>1895.03</v>
      </c>
      <c r="D21" s="32">
        <v>1263.64</v>
      </c>
      <c r="E21" s="32">
        <v>953.78</v>
      </c>
      <c r="F21" s="32">
        <v>3536.1</v>
      </c>
      <c r="G21" s="32">
        <v>1844.32</v>
      </c>
      <c r="H21" s="32">
        <v>1128.35</v>
      </c>
      <c r="I21" s="32">
        <v>563.43</v>
      </c>
      <c r="J21" s="32">
        <v>0</v>
      </c>
      <c r="K21" s="32">
        <v>0</v>
      </c>
      <c r="L21" s="32">
        <v>0</v>
      </c>
      <c r="M21" s="32">
        <v>576.35</v>
      </c>
      <c r="N21" s="44">
        <v>50.71</v>
      </c>
      <c r="O21" s="44">
        <v>135.29</v>
      </c>
      <c r="P21" s="45">
        <v>390.35</v>
      </c>
    </row>
    <row r="22" spans="1:16" ht="19.5" customHeight="1" thickBot="1">
      <c r="A22" s="46" t="s">
        <v>22</v>
      </c>
      <c r="B22" s="47">
        <v>4112.45</v>
      </c>
      <c r="C22" s="47">
        <v>1895.03</v>
      </c>
      <c r="D22" s="47">
        <v>1263.64</v>
      </c>
      <c r="E22" s="47">
        <v>953.78</v>
      </c>
      <c r="F22" s="47">
        <v>3536.1</v>
      </c>
      <c r="G22" s="47">
        <v>1844.32</v>
      </c>
      <c r="H22" s="47">
        <v>1128.35</v>
      </c>
      <c r="I22" s="47">
        <v>563.43</v>
      </c>
      <c r="J22" s="47">
        <v>0</v>
      </c>
      <c r="K22" s="47">
        <v>0</v>
      </c>
      <c r="L22" s="47">
        <v>0</v>
      </c>
      <c r="M22" s="47">
        <v>576.35</v>
      </c>
      <c r="N22" s="48">
        <v>50.71</v>
      </c>
      <c r="O22" s="48">
        <v>135.29</v>
      </c>
      <c r="P22" s="49">
        <v>390.35</v>
      </c>
    </row>
    <row r="23" spans="1:16" ht="27.75" customHeight="1">
      <c r="A23" s="50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</sheetData>
  <mergeCells count="20">
    <mergeCell ref="A2:P2"/>
    <mergeCell ref="A3:P3"/>
    <mergeCell ref="A4:A7"/>
    <mergeCell ref="B4:E4"/>
    <mergeCell ref="M4:P4"/>
    <mergeCell ref="B5:B7"/>
    <mergeCell ref="C5:D6"/>
    <mergeCell ref="E5:E7"/>
    <mergeCell ref="F5:I5"/>
    <mergeCell ref="M5:M7"/>
    <mergeCell ref="A23:P23"/>
    <mergeCell ref="N5:O6"/>
    <mergeCell ref="P5:P7"/>
    <mergeCell ref="L6:L7"/>
    <mergeCell ref="J5:L5"/>
    <mergeCell ref="F4:L4"/>
    <mergeCell ref="F6:F7"/>
    <mergeCell ref="G6:H6"/>
    <mergeCell ref="I6:I7"/>
    <mergeCell ref="J6:K6"/>
  </mergeCells>
  <printOptions horizontalCentered="1"/>
  <pageMargins left="0.7874015748031497" right="0.5511811023622047" top="0.7874015748031497" bottom="0.3937007874015748" header="0.15748031496062992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刘攀</dc:creator>
  <cp:keywords/>
  <dc:description/>
  <cp:lastModifiedBy>刘攀</cp:lastModifiedBy>
  <dcterms:created xsi:type="dcterms:W3CDTF">2011-06-26T11:41:46Z</dcterms:created>
  <dcterms:modified xsi:type="dcterms:W3CDTF">2011-06-26T11:42:07Z</dcterms:modified>
  <cp:category/>
  <cp:version/>
  <cp:contentType/>
  <cp:contentStatus/>
</cp:coreProperties>
</file>