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5220" activeTab="0"/>
  </bookViews>
  <sheets>
    <sheet name="附件1" sheetId="1" r:id="rId1"/>
  </sheets>
  <externalReferences>
    <externalReference r:id="rId4"/>
  </externalReferences>
  <definedNames>
    <definedName name="_xlnm.Print_Area" localSheetId="0">'附件1'!$A$1:$M$14</definedName>
  </definedNames>
  <calcPr fullCalcOnLoad="1"/>
</workbook>
</file>

<file path=xl/sharedStrings.xml><?xml version="1.0" encoding="utf-8"?>
<sst xmlns="http://schemas.openxmlformats.org/spreadsheetml/2006/main" count="30" uniqueCount="20">
  <si>
    <r>
      <t>附件</t>
    </r>
    <r>
      <rPr>
        <sz val="16"/>
        <rFont val="Times New Roman"/>
        <family val="1"/>
      </rPr>
      <t>1</t>
    </r>
  </si>
  <si>
    <t>单位：万元</t>
  </si>
  <si>
    <t>科目名称</t>
  </si>
  <si>
    <t>预算额</t>
  </si>
  <si>
    <t>预算执行额</t>
  </si>
  <si>
    <t>预算与执行的差异额</t>
  </si>
  <si>
    <t>小计</t>
  </si>
  <si>
    <t>基本支出</t>
  </si>
  <si>
    <t>项目支出</t>
  </si>
  <si>
    <t>人员经费</t>
  </si>
  <si>
    <t>公用经费</t>
  </si>
  <si>
    <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</si>
  <si>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>审计事务</t>
    </r>
    <r>
      <rPr>
        <sz val="10"/>
        <color indexed="8"/>
        <rFont val="Times New Roman"/>
        <family val="1"/>
      </rPr>
      <t>(20108)</t>
    </r>
  </si>
  <si>
    <r>
      <t>国际组织</t>
    </r>
    <r>
      <rPr>
        <sz val="10"/>
        <color indexed="8"/>
        <rFont val="Times New Roman"/>
        <family val="1"/>
      </rPr>
      <t>(20204)</t>
    </r>
  </si>
  <si>
    <r>
      <t>对外合作与交流</t>
    </r>
    <r>
      <rPr>
        <sz val="10"/>
        <color indexed="8"/>
        <rFont val="Times New Roman"/>
        <family val="1"/>
      </rPr>
      <t>(20205)</t>
    </r>
  </si>
  <si>
    <r>
      <t>其他文化体育与传媒支出</t>
    </r>
    <r>
      <rPr>
        <sz val="10"/>
        <color indexed="8"/>
        <rFont val="Times New Roman"/>
        <family val="1"/>
      </rPr>
      <t>(20799)</t>
    </r>
  </si>
  <si>
    <r>
      <t>行政事业单位离退休</t>
    </r>
    <r>
      <rPr>
        <sz val="10"/>
        <color indexed="8"/>
        <rFont val="Times New Roman"/>
        <family val="1"/>
      </rPr>
      <t>(20805)</t>
    </r>
  </si>
  <si>
    <r>
      <t>住房改革支出</t>
    </r>
    <r>
      <rPr>
        <sz val="10"/>
        <color indexed="8"/>
        <rFont val="Times New Roman"/>
        <family val="1"/>
      </rPr>
      <t>(22102)</t>
    </r>
  </si>
  <si>
    <r>
      <t xml:space="preserve">        </t>
    </r>
    <r>
      <rPr>
        <sz val="10"/>
        <rFont val="宋体"/>
        <family val="0"/>
      </rPr>
      <t>据审计署办公厅提供的说明，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年度审计署预算与执行的差异额为</t>
    </r>
    <r>
      <rPr>
        <sz val="10"/>
        <rFont val="Times New Roman"/>
        <family val="1"/>
      </rPr>
      <t>9363.48</t>
    </r>
    <r>
      <rPr>
        <sz val="10"/>
        <rFont val="宋体"/>
        <family val="0"/>
      </rPr>
      <t>万元。其中：“审计事务”科目差异额为</t>
    </r>
    <r>
      <rPr>
        <sz val="10"/>
        <rFont val="Times New Roman"/>
        <family val="1"/>
      </rPr>
      <t>9191.14</t>
    </r>
    <r>
      <rPr>
        <sz val="10"/>
        <rFont val="宋体"/>
        <family val="0"/>
      </rPr>
      <t>万元，主要原因是一些基建项目需跨年度完成，部分工程款和设备采购款当年尚未支付，按规定预留部分预备费形成结转等；“住房社会改革支出”科目差异额为</t>
    </r>
    <r>
      <rPr>
        <sz val="10"/>
        <rFont val="Times New Roman"/>
        <family val="1"/>
      </rPr>
      <t>119.6</t>
    </r>
    <r>
      <rPr>
        <sz val="10"/>
        <rFont val="宋体"/>
        <family val="0"/>
      </rPr>
      <t>万元，主要为住房专项资金，属于正常结余。</t>
    </r>
  </si>
  <si>
    <r>
      <t>审计署</t>
    </r>
    <r>
      <rPr>
        <sz val="20"/>
        <rFont val="Times New Roman"/>
        <family val="1"/>
      </rPr>
      <t>2011</t>
    </r>
    <r>
      <rPr>
        <sz val="20"/>
        <rFont val="长城小标宋体"/>
        <family val="0"/>
      </rPr>
      <t>年度预算执行总体情况表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</si>
</sst>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0.00_ "/>
  </numFmts>
  <fonts count="35">
    <font>
      <sz val="12"/>
      <name val="宋体"/>
      <family val="0"/>
    </font>
    <font>
      <sz val="16"/>
      <name val="Times New Roman"/>
      <family val="1"/>
    </font>
    <font>
      <sz val="20"/>
      <name val="Times New Roman"/>
      <family val="1"/>
    </font>
    <font>
      <sz val="20"/>
      <name val="长城小标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178" fontId="7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horizontal="center" vertical="center" wrapText="1"/>
    </xf>
    <xf numFmtId="179" fontId="6" fillId="0" borderId="10" xfId="83" applyNumberFormat="1" applyFont="1" applyFill="1" applyBorder="1" applyAlignment="1">
      <alignment horizontal="right" vertical="center" shrinkToFit="1"/>
      <protection/>
    </xf>
    <xf numFmtId="179" fontId="8" fillId="0" borderId="10" xfId="67" applyNumberFormat="1" applyFont="1" applyFill="1" applyBorder="1" applyAlignment="1">
      <alignment horizontal="right" vertical="center" shrinkToFit="1"/>
      <protection/>
    </xf>
    <xf numFmtId="179" fontId="6" fillId="0" borderId="10" xfId="84" applyNumberFormat="1" applyFont="1" applyFill="1" applyBorder="1" applyAlignment="1">
      <alignment horizontal="right" vertical="center" shrinkToFit="1"/>
      <protection/>
    </xf>
    <xf numFmtId="179" fontId="8" fillId="0" borderId="10" xfId="84" applyNumberFormat="1" applyFont="1" applyFill="1" applyBorder="1" applyAlignment="1">
      <alignment horizontal="right" vertical="center" shrinkToFit="1"/>
      <protection/>
    </xf>
    <xf numFmtId="0" fontId="32" fillId="0" borderId="10" xfId="0" applyFont="1" applyBorder="1" applyAlignment="1">
      <alignment horizontal="left" vertical="center" shrinkToFit="1"/>
    </xf>
    <xf numFmtId="178" fontId="6" fillId="0" borderId="0" xfId="0" applyNumberFormat="1" applyFont="1" applyFill="1" applyAlignment="1">
      <alignment horizontal="center" vertical="center"/>
    </xf>
    <xf numFmtId="178" fontId="33" fillId="0" borderId="0" xfId="0" applyNumberFormat="1" applyFont="1" applyFill="1" applyAlignment="1">
      <alignment horizontal="left" vertical="center" wrapText="1"/>
    </xf>
    <xf numFmtId="179" fontId="6" fillId="0" borderId="10" xfId="67" applyNumberFormat="1" applyFont="1" applyFill="1" applyBorder="1" applyAlignment="1">
      <alignment horizontal="right" vertical="center" shrinkToFit="1"/>
      <protection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left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北京大学2010年度财政性资金收入预算" xfId="41"/>
    <cellStyle name="差_本级差异分析数据" xfId="42"/>
    <cellStyle name="差_附件1" xfId="43"/>
    <cellStyle name="差_附件2" xfId="44"/>
    <cellStyle name="常规 10" xfId="45"/>
    <cellStyle name="常规 11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8" xfId="53"/>
    <cellStyle name="常规 19" xfId="54"/>
    <cellStyle name="常规 2" xfId="55"/>
    <cellStyle name="常规 2 2" xfId="56"/>
    <cellStyle name="常规 2_附件2" xfId="57"/>
    <cellStyle name="常规 20" xfId="58"/>
    <cellStyle name="常规 21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28" xfId="66"/>
    <cellStyle name="常规 29" xfId="67"/>
    <cellStyle name="常规 3" xfId="68"/>
    <cellStyle name="常规 36" xfId="69"/>
    <cellStyle name="常规 39" xfId="70"/>
    <cellStyle name="常规 4" xfId="71"/>
    <cellStyle name="常规 4 2" xfId="72"/>
    <cellStyle name="常规 40" xfId="73"/>
    <cellStyle name="常规 5" xfId="74"/>
    <cellStyle name="常规 5 2" xfId="75"/>
    <cellStyle name="常规 6" xfId="76"/>
    <cellStyle name="常规 6 2" xfId="77"/>
    <cellStyle name="常规 7" xfId="78"/>
    <cellStyle name="常规 7 2" xfId="79"/>
    <cellStyle name="常规 7_教育部2010年度预算执行总体情况表" xfId="80"/>
    <cellStyle name="常规 8" xfId="81"/>
    <cellStyle name="常规 9" xfId="82"/>
    <cellStyle name="常规_汇总" xfId="83"/>
    <cellStyle name="常规_教育部预算安排情况表修改0129" xfId="84"/>
    <cellStyle name="Hyperlink" xfId="85"/>
    <cellStyle name="好" xfId="86"/>
    <cellStyle name="好_Sheet1" xfId="87"/>
    <cellStyle name="好_北京大学2010年度财政性资金收入预算" xfId="88"/>
    <cellStyle name="好_本级差异分析数据" xfId="89"/>
    <cellStyle name="好_附件1" xfId="90"/>
    <cellStyle name="好_附件2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ll%20user\&#26700;&#38754;\&#23457;&#35745;&#32626;2011&#24180;&#24230;&#37325;&#28857;&#26816;&#26597;&#21333;&#20301;&#21644;&#36164;&#37329;&#39044;&#31639;&#25191;&#3489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2" sqref="A2:M2"/>
    </sheetView>
  </sheetViews>
  <sheetFormatPr defaultColWidth="8.75390625" defaultRowHeight="14.25"/>
  <cols>
    <col min="1" max="1" width="20.625" style="2" customWidth="1"/>
    <col min="2" max="13" width="8.125" style="3" customWidth="1"/>
    <col min="14" max="16384" width="9.00390625" style="3" bestFit="1" customWidth="1"/>
  </cols>
  <sheetData>
    <row r="1" ht="19.5" customHeight="1">
      <c r="A1" s="12" t="s">
        <v>0</v>
      </c>
    </row>
    <row r="2" spans="1:13" ht="30" customHeight="1">
      <c r="A2" s="14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9.5" customHeight="1">
      <c r="M3" s="1" t="s">
        <v>1</v>
      </c>
    </row>
    <row r="4" spans="1:13" ht="19.5" customHeight="1">
      <c r="A4" s="16" t="s">
        <v>2</v>
      </c>
      <c r="B4" s="16" t="s">
        <v>3</v>
      </c>
      <c r="C4" s="17"/>
      <c r="D4" s="17"/>
      <c r="E4" s="17"/>
      <c r="F4" s="16" t="s">
        <v>4</v>
      </c>
      <c r="G4" s="17"/>
      <c r="H4" s="17"/>
      <c r="I4" s="17"/>
      <c r="J4" s="16" t="s">
        <v>5</v>
      </c>
      <c r="K4" s="17"/>
      <c r="L4" s="17"/>
      <c r="M4" s="17"/>
    </row>
    <row r="5" spans="1:13" ht="19.5" customHeight="1">
      <c r="A5" s="17"/>
      <c r="B5" s="16" t="s">
        <v>6</v>
      </c>
      <c r="C5" s="16" t="s">
        <v>7</v>
      </c>
      <c r="D5" s="17"/>
      <c r="E5" s="16" t="s">
        <v>8</v>
      </c>
      <c r="F5" s="16" t="s">
        <v>6</v>
      </c>
      <c r="G5" s="16" t="s">
        <v>7</v>
      </c>
      <c r="H5" s="17"/>
      <c r="I5" s="16" t="s">
        <v>8</v>
      </c>
      <c r="J5" s="16" t="s">
        <v>6</v>
      </c>
      <c r="K5" s="16" t="s">
        <v>7</v>
      </c>
      <c r="L5" s="17"/>
      <c r="M5" s="16" t="s">
        <v>8</v>
      </c>
    </row>
    <row r="6" spans="1:13" ht="19.5" customHeight="1">
      <c r="A6" s="17"/>
      <c r="B6" s="17"/>
      <c r="C6" s="5" t="s">
        <v>9</v>
      </c>
      <c r="D6" s="5" t="s">
        <v>10</v>
      </c>
      <c r="E6" s="17"/>
      <c r="F6" s="17"/>
      <c r="G6" s="5" t="s">
        <v>9</v>
      </c>
      <c r="H6" s="5" t="s">
        <v>10</v>
      </c>
      <c r="I6" s="17"/>
      <c r="J6" s="17"/>
      <c r="K6" s="5" t="s">
        <v>9</v>
      </c>
      <c r="L6" s="5" t="s">
        <v>10</v>
      </c>
      <c r="M6" s="17"/>
    </row>
    <row r="7" spans="1:13" s="11" customFormat="1" ht="19.5" customHeight="1">
      <c r="A7" s="4" t="s">
        <v>11</v>
      </c>
      <c r="B7" s="7">
        <v>99609.67</v>
      </c>
      <c r="C7" s="7">
        <v>32434.95</v>
      </c>
      <c r="D7" s="7">
        <v>15055.1</v>
      </c>
      <c r="E7" s="7">
        <v>52119.62</v>
      </c>
      <c r="F7" s="7">
        <v>90246.19</v>
      </c>
      <c r="G7" s="7">
        <v>32064.37</v>
      </c>
      <c r="H7" s="7">
        <v>13914.09</v>
      </c>
      <c r="I7" s="7">
        <v>44267.73</v>
      </c>
      <c r="J7" s="7">
        <v>9363.48</v>
      </c>
      <c r="K7" s="7">
        <v>370.5799999999981</v>
      </c>
      <c r="L7" s="7">
        <v>1141.01</v>
      </c>
      <c r="M7" s="7">
        <v>7851.889999999992</v>
      </c>
    </row>
    <row r="8" spans="1:13" ht="19.5" customHeight="1">
      <c r="A8" s="10" t="s">
        <v>12</v>
      </c>
      <c r="B8" s="8">
        <f aca="true" t="shared" si="0" ref="B8:B13">C8+D8+E8</f>
        <v>92102.20999999999</v>
      </c>
      <c r="C8" s="9">
        <f>23652.37+654.74+563+1185.05+41.48-438.3</f>
        <v>25658.34</v>
      </c>
      <c r="D8" s="9">
        <f>14371.69-24.59+456</f>
        <v>14803.1</v>
      </c>
      <c r="E8" s="9">
        <f>38129.84+9383+4127.93</f>
        <v>51640.77</v>
      </c>
      <c r="F8" s="7">
        <v>82911.07</v>
      </c>
      <c r="G8" s="13">
        <v>25448.26</v>
      </c>
      <c r="H8" s="6">
        <v>13662.09</v>
      </c>
      <c r="I8" s="6">
        <v>43800.72</v>
      </c>
      <c r="J8" s="7">
        <f aca="true" t="shared" si="1" ref="J8:M13">B8-F8</f>
        <v>9191.139999999985</v>
      </c>
      <c r="K8" s="7">
        <f t="shared" si="1"/>
        <v>210.08000000000175</v>
      </c>
      <c r="L8" s="7">
        <f t="shared" si="1"/>
        <v>1141.0100000000002</v>
      </c>
      <c r="M8" s="7">
        <f t="shared" si="1"/>
        <v>7840.049999999996</v>
      </c>
    </row>
    <row r="9" spans="1:13" ht="19.5" customHeight="1">
      <c r="A9" s="10" t="s">
        <v>13</v>
      </c>
      <c r="B9" s="8">
        <f t="shared" si="0"/>
        <v>26.85</v>
      </c>
      <c r="C9" s="9">
        <v>0</v>
      </c>
      <c r="D9" s="9">
        <v>0</v>
      </c>
      <c r="E9" s="9">
        <f>8.05+18.8</f>
        <v>26.85</v>
      </c>
      <c r="F9" s="6">
        <v>15.01</v>
      </c>
      <c r="G9" s="8">
        <v>0</v>
      </c>
      <c r="H9" s="8">
        <v>0</v>
      </c>
      <c r="I9" s="6">
        <v>15.01</v>
      </c>
      <c r="J9" s="7">
        <f t="shared" si="1"/>
        <v>11.840000000000002</v>
      </c>
      <c r="K9" s="7">
        <f t="shared" si="1"/>
        <v>0</v>
      </c>
      <c r="L9" s="7">
        <f t="shared" si="1"/>
        <v>0</v>
      </c>
      <c r="M9" s="7">
        <f t="shared" si="1"/>
        <v>11.840000000000002</v>
      </c>
    </row>
    <row r="10" spans="1:13" s="11" customFormat="1" ht="19.5" customHeight="1">
      <c r="A10" s="10" t="s">
        <v>14</v>
      </c>
      <c r="B10" s="8">
        <f t="shared" si="0"/>
        <v>252</v>
      </c>
      <c r="C10" s="9">
        <v>0</v>
      </c>
      <c r="D10" s="9">
        <v>0</v>
      </c>
      <c r="E10" s="9">
        <v>252</v>
      </c>
      <c r="F10" s="6">
        <v>252</v>
      </c>
      <c r="G10" s="8">
        <v>0</v>
      </c>
      <c r="H10" s="8">
        <v>0</v>
      </c>
      <c r="I10" s="6">
        <v>252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</row>
    <row r="11" spans="1:13" ht="19.5" customHeight="1">
      <c r="A11" s="10" t="s">
        <v>15</v>
      </c>
      <c r="B11" s="8">
        <f t="shared" si="0"/>
        <v>200</v>
      </c>
      <c r="C11" s="9">
        <v>0</v>
      </c>
      <c r="D11" s="9">
        <v>0</v>
      </c>
      <c r="E11" s="9">
        <v>200</v>
      </c>
      <c r="F11" s="6">
        <v>200</v>
      </c>
      <c r="G11" s="8">
        <v>0</v>
      </c>
      <c r="H11" s="8">
        <v>0</v>
      </c>
      <c r="I11" s="6">
        <v>200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</row>
    <row r="12" spans="1:13" ht="19.5" customHeight="1">
      <c r="A12" s="10" t="s">
        <v>16</v>
      </c>
      <c r="B12" s="8">
        <f t="shared" si="0"/>
        <v>2311.01</v>
      </c>
      <c r="C12" s="9">
        <f>1377+52+191.71+438.3</f>
        <v>2059.01</v>
      </c>
      <c r="D12" s="9">
        <f>249+3</f>
        <v>252</v>
      </c>
      <c r="E12" s="9">
        <v>0</v>
      </c>
      <c r="F12" s="7">
        <v>2270.11</v>
      </c>
      <c r="G12" s="13">
        <v>2018.11</v>
      </c>
      <c r="H12" s="6">
        <f>F12-G12</f>
        <v>252.00000000000023</v>
      </c>
      <c r="I12" s="6">
        <v>0</v>
      </c>
      <c r="J12" s="7">
        <f t="shared" si="1"/>
        <v>40.90000000000009</v>
      </c>
      <c r="K12" s="7">
        <f t="shared" si="1"/>
        <v>40.90000000000032</v>
      </c>
      <c r="L12" s="7">
        <f t="shared" si="1"/>
        <v>-2.2737367544323206E-13</v>
      </c>
      <c r="M12" s="7">
        <f t="shared" si="1"/>
        <v>0</v>
      </c>
    </row>
    <row r="13" spans="1:13" ht="19.5" customHeight="1">
      <c r="A13" s="10" t="s">
        <v>17</v>
      </c>
      <c r="B13" s="8">
        <f t="shared" si="0"/>
        <v>4717.6</v>
      </c>
      <c r="C13" s="9">
        <f>4060+657.6</f>
        <v>4717.6</v>
      </c>
      <c r="D13" s="9">
        <v>0</v>
      </c>
      <c r="E13" s="9">
        <v>0</v>
      </c>
      <c r="F13" s="7">
        <v>4598</v>
      </c>
      <c r="G13" s="13">
        <v>4598</v>
      </c>
      <c r="H13" s="6">
        <v>0</v>
      </c>
      <c r="I13" s="6">
        <v>0</v>
      </c>
      <c r="J13" s="7">
        <f t="shared" si="1"/>
        <v>119.60000000000036</v>
      </c>
      <c r="K13" s="7">
        <f t="shared" si="1"/>
        <v>119.60000000000036</v>
      </c>
      <c r="L13" s="7">
        <f t="shared" si="1"/>
        <v>0</v>
      </c>
      <c r="M13" s="7">
        <f t="shared" si="1"/>
        <v>0</v>
      </c>
    </row>
    <row r="14" spans="1:13" ht="46.5" customHeight="1">
      <c r="A14" s="18" t="s">
        <v>18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mergeCells count="15">
    <mergeCell ref="M5:M6"/>
    <mergeCell ref="C5:D5"/>
    <mergeCell ref="G5:H5"/>
    <mergeCell ref="K5:L5"/>
    <mergeCell ref="A14:M14"/>
    <mergeCell ref="A4:A6"/>
    <mergeCell ref="B5:B6"/>
    <mergeCell ref="E5:E6"/>
    <mergeCell ref="F5:F6"/>
    <mergeCell ref="I5:I6"/>
    <mergeCell ref="J5:J6"/>
    <mergeCell ref="A2:M2"/>
    <mergeCell ref="B4:E4"/>
    <mergeCell ref="F4:I4"/>
    <mergeCell ref="J4:M4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黄文静</dc:creator>
  <cp:keywords/>
  <dc:description/>
  <cp:lastModifiedBy>dell user</cp:lastModifiedBy>
  <cp:lastPrinted>2012-06-15T01:52:12Z</cp:lastPrinted>
  <dcterms:created xsi:type="dcterms:W3CDTF">2012-05-17T08:16:59Z</dcterms:created>
  <dcterms:modified xsi:type="dcterms:W3CDTF">2012-06-27T02:32:24Z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2052-6.6.0.2716</vt:lpwstr>
  </property>
</Properties>
</file>